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tabRatio="846" activeTab="6"/>
  </bookViews>
  <sheets>
    <sheet name="Бали" sheetId="1" r:id="rId1"/>
    <sheet name="3000м. Юнаки" sheetId="2" r:id="rId2"/>
    <sheet name="2000м. Юнаки" sheetId="3" r:id="rId3"/>
    <sheet name="2000м. Дівчата" sheetId="4" r:id="rId4"/>
    <sheet name="1000м. Дівчата" sheetId="5" r:id="rId5"/>
    <sheet name="500м. Дівчата" sheetId="6" r:id="rId6"/>
    <sheet name="командні результати ВНЗ 3-4РА" sheetId="7" r:id="rId7"/>
  </sheets>
  <definedNames>
    <definedName name="_xlnm._FilterDatabase" localSheetId="4" hidden="1">'1000м. Дівчата'!$A$6:$H$46</definedName>
    <definedName name="_xlnm._FilterDatabase" localSheetId="3" hidden="1">'2000м. Дівчата'!$A$6:$H$46</definedName>
    <definedName name="_xlnm._FilterDatabase" localSheetId="2" hidden="1">'2000м. Юнаки'!$A$6:$H$46</definedName>
    <definedName name="_xlnm._FilterDatabase" localSheetId="1" hidden="1">'3000м. Юнаки'!$A$6:$H$46</definedName>
    <definedName name="_xlnm._FilterDatabase" localSheetId="5" hidden="1">'500м. Дівчата'!$A$6:$H$46</definedName>
    <definedName name="_xlnm._FilterDatabase" localSheetId="6" hidden="1">'командні результати ВНЗ 3-4РА'!$A$6:$C$17</definedName>
  </definedNames>
  <calcPr fullCalcOnLoad="1"/>
</workbook>
</file>

<file path=xl/sharedStrings.xml><?xml version="1.0" encoding="utf-8"?>
<sst xmlns="http://schemas.openxmlformats.org/spreadsheetml/2006/main" count="285" uniqueCount="114">
  <si>
    <t>Командні результати</t>
  </si>
  <si>
    <t>№</t>
  </si>
  <si>
    <t>ВНЗ</t>
  </si>
  <si>
    <t>Очки</t>
  </si>
  <si>
    <t>Якушечкін В. В.</t>
  </si>
  <si>
    <t>ПІБ</t>
  </si>
  <si>
    <t>Забіг</t>
  </si>
  <si>
    <t>Результат</t>
  </si>
  <si>
    <t>Команда</t>
  </si>
  <si>
    <t>Бали</t>
  </si>
  <si>
    <t>Чоловіки</t>
  </si>
  <si>
    <t>Жінки</t>
  </si>
  <si>
    <t>2000 м</t>
  </si>
  <si>
    <t>3000м</t>
  </si>
  <si>
    <t>500 м</t>
  </si>
  <si>
    <t>1000 м</t>
  </si>
  <si>
    <t>№ учасника</t>
  </si>
  <si>
    <t>Підсумкові результати</t>
  </si>
  <si>
    <t>Тренер</t>
  </si>
  <si>
    <t>з легкоатлетичного кросу серед студентів</t>
  </si>
  <si>
    <t>DNS</t>
  </si>
  <si>
    <t>м. Умань парк "Софіївка"</t>
  </si>
  <si>
    <t>серед аграних ВНЗ 3-4 рівня акредитації</t>
  </si>
  <si>
    <t>м. Умань Парк " Софіївка "</t>
  </si>
  <si>
    <t>Павленко В.І.</t>
  </si>
  <si>
    <t>Гол.секретар</t>
  </si>
  <si>
    <t>Гол.суддя</t>
  </si>
  <si>
    <t>Якущенко Віктор</t>
  </si>
  <si>
    <t>Васильєв В.І.</t>
  </si>
  <si>
    <t>Муха Сергій</t>
  </si>
  <si>
    <t>Голован Дмитро</t>
  </si>
  <si>
    <t>Олех Вікторія</t>
  </si>
  <si>
    <t xml:space="preserve">Абрамов Сергій </t>
  </si>
  <si>
    <t>Назаренко Юлія</t>
  </si>
  <si>
    <t>Ференц Вікторія</t>
  </si>
  <si>
    <t>Нагірняк Наталія</t>
  </si>
  <si>
    <t>Анісім П.Г.</t>
  </si>
  <si>
    <t>Кушнір Людмила</t>
  </si>
  <si>
    <t>Войтенко Олена</t>
  </si>
  <si>
    <t>Мельник Ірина</t>
  </si>
  <si>
    <t>Вітов Іван</t>
  </si>
  <si>
    <t>Чарський Олексій</t>
  </si>
  <si>
    <t>Наумік Андрій</t>
  </si>
  <si>
    <t>Ковальов Владислав</t>
  </si>
  <si>
    <t>Омелько Яна</t>
  </si>
  <si>
    <t>Львівський НАУ</t>
  </si>
  <si>
    <t>Мандрика Галина</t>
  </si>
  <si>
    <t>Щирба Р.І.</t>
  </si>
  <si>
    <t>Куць Дмитро</t>
  </si>
  <si>
    <t>Нагайовський Петро</t>
  </si>
  <si>
    <t>Якимів Микола</t>
  </si>
  <si>
    <t>Рудейко Богдан</t>
  </si>
  <si>
    <t>Михайленко Ірина</t>
  </si>
  <si>
    <t>Чирва П.О.</t>
  </si>
  <si>
    <t>Воєдіна Ірина</t>
  </si>
  <si>
    <t>Петрович Олександр</t>
  </si>
  <si>
    <t>Комісарук Вадим</t>
  </si>
  <si>
    <t>Садовий Олексій</t>
  </si>
  <si>
    <t>Видриган Антон</t>
  </si>
  <si>
    <t>Сокирська Лілія</t>
  </si>
  <si>
    <t>Якушечкін В.В.</t>
  </si>
  <si>
    <t>Дробот Вікторія</t>
  </si>
  <si>
    <t>Руда Марія</t>
  </si>
  <si>
    <t>Гребенюк Світлана</t>
  </si>
  <si>
    <t>Діденко Антон</t>
  </si>
  <si>
    <t>Оріховський Денис</t>
  </si>
  <si>
    <t>Кудина Владислав</t>
  </si>
  <si>
    <t>Галєвич Олександр</t>
  </si>
  <si>
    <t>Титаренко Олександр</t>
  </si>
  <si>
    <t>Христенко Олександр</t>
  </si>
  <si>
    <t>Самко Марина</t>
  </si>
  <si>
    <t>Сахно В.К.</t>
  </si>
  <si>
    <t>Чингало Тетяна</t>
  </si>
  <si>
    <t xml:space="preserve">Лиходід Дмитро </t>
  </si>
  <si>
    <t>Шарий Євгеній</t>
  </si>
  <si>
    <t>Секера Дмитро</t>
  </si>
  <si>
    <t>Клочко Артем</t>
  </si>
  <si>
    <t>Сумський НАУ</t>
  </si>
  <si>
    <t>Вінницький НАУ</t>
  </si>
  <si>
    <t>ВП НУБіП України "Ніжинський АТІ"</t>
  </si>
  <si>
    <t>Уманський НУС</t>
  </si>
  <si>
    <t>Шатохін Денис</t>
  </si>
  <si>
    <t>Харківський НТУСГ</t>
  </si>
  <si>
    <t>Новіков Ю.О.</t>
  </si>
  <si>
    <t>Ковальчук Марія</t>
  </si>
  <si>
    <t>Сметаннікова Т.В.</t>
  </si>
  <si>
    <t>Лобас Ірина</t>
  </si>
  <si>
    <t>Кеда Юлія</t>
  </si>
  <si>
    <t>Островська Ольга</t>
  </si>
  <si>
    <t>Білорус Олексій</t>
  </si>
  <si>
    <t>Бондаренко Олексій</t>
  </si>
  <si>
    <t xml:space="preserve">Грибан Сергій </t>
  </si>
  <si>
    <t>Забела Віктор</t>
  </si>
  <si>
    <t>Житомирський НАЕУ</t>
  </si>
  <si>
    <t>НУБіП України м. Київ</t>
  </si>
  <si>
    <t>ВП НУБіП України м. Київ</t>
  </si>
  <si>
    <t>Білоцерковський НАУ</t>
  </si>
  <si>
    <t>3000 метрів</t>
  </si>
  <si>
    <t>2000 метрів</t>
  </si>
  <si>
    <t>1000 метрів</t>
  </si>
  <si>
    <t>Гончаренко Владисл.</t>
  </si>
  <si>
    <t>Недибалюк В.П.</t>
  </si>
  <si>
    <t>Білоцерківський НАУ</t>
  </si>
  <si>
    <t>Лобатенко Микола</t>
  </si>
  <si>
    <t>Вихопень Юрій</t>
  </si>
  <si>
    <t>Бондар Яна</t>
  </si>
  <si>
    <t>Худак Марія</t>
  </si>
  <si>
    <t>Житомирський агроекологічний університет</t>
  </si>
  <si>
    <t>Кузьмічов Олександр</t>
  </si>
  <si>
    <t>Лех Ольга</t>
  </si>
  <si>
    <t>Щерба Р.І.</t>
  </si>
  <si>
    <t>Харків Анна</t>
  </si>
  <si>
    <t>q2</t>
  </si>
  <si>
    <t>особ.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</si>
</sst>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  <numFmt numFmtId="189" formatCode="[$-422]d\ mmmm\ yyyy&quot; р.&quot;"/>
    <numFmt numFmtId="190" formatCode="[$-FC22]d\ mmmm\ yyyy&quot; р.&quot;;@"/>
    <numFmt numFmtId="191" formatCode="dd\.mm\.yyyy;@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9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6384" width="9.140625" style="2" customWidth="1"/>
  </cols>
  <sheetData>
    <row r="1" spans="1:6" ht="15.75">
      <c r="A1" s="1"/>
      <c r="B1" s="1" t="s">
        <v>10</v>
      </c>
      <c r="C1" s="1"/>
      <c r="D1" s="1" t="s">
        <v>11</v>
      </c>
      <c r="E1" s="1"/>
      <c r="F1" s="1"/>
    </row>
    <row r="2" spans="1:6" ht="15.75">
      <c r="A2" s="1" t="s">
        <v>12</v>
      </c>
      <c r="B2" s="1" t="s">
        <v>13</v>
      </c>
      <c r="C2" s="1" t="s">
        <v>14</v>
      </c>
      <c r="D2" s="1" t="s">
        <v>15</v>
      </c>
      <c r="E2" s="1" t="s">
        <v>12</v>
      </c>
      <c r="F2" s="1" t="s">
        <v>9</v>
      </c>
    </row>
    <row r="3" spans="1:6" ht="15.75">
      <c r="A3" s="3">
        <v>4578</v>
      </c>
      <c r="B3" s="2">
        <v>8124</v>
      </c>
      <c r="C3" s="2">
        <v>1128</v>
      </c>
      <c r="D3" s="2">
        <v>2456</v>
      </c>
      <c r="E3" s="2">
        <v>6040</v>
      </c>
      <c r="F3" s="2">
        <v>90</v>
      </c>
    </row>
    <row r="4" spans="1:6" ht="15.75">
      <c r="A4" s="3">
        <v>4566</v>
      </c>
      <c r="B4" s="2">
        <v>8134</v>
      </c>
      <c r="C4" s="2">
        <v>1130</v>
      </c>
      <c r="D4" s="2">
        <v>2460</v>
      </c>
      <c r="E4" s="2">
        <v>6050</v>
      </c>
      <c r="F4" s="2">
        <v>89</v>
      </c>
    </row>
    <row r="5" spans="1:6" ht="15.75">
      <c r="A5" s="3">
        <v>4594</v>
      </c>
      <c r="B5" s="2">
        <v>8146</v>
      </c>
      <c r="C5" s="2">
        <v>1132</v>
      </c>
      <c r="D5" s="2">
        <v>2464</v>
      </c>
      <c r="E5" s="2">
        <v>6060</v>
      </c>
      <c r="F5" s="2">
        <v>88</v>
      </c>
    </row>
    <row r="6" spans="1:6" ht="15.75">
      <c r="A6" s="3">
        <v>5004</v>
      </c>
      <c r="B6" s="2">
        <v>8158</v>
      </c>
      <c r="C6" s="2">
        <v>1134</v>
      </c>
      <c r="D6" s="2">
        <v>2468</v>
      </c>
      <c r="E6" s="2">
        <v>6070</v>
      </c>
      <c r="F6" s="2">
        <v>87</v>
      </c>
    </row>
    <row r="7" spans="1:6" ht="15.75">
      <c r="A7" s="3">
        <v>5012</v>
      </c>
      <c r="B7" s="2">
        <v>8170</v>
      </c>
      <c r="C7" s="2">
        <v>1136</v>
      </c>
      <c r="D7" s="2">
        <v>2472</v>
      </c>
      <c r="E7" s="2">
        <v>6080</v>
      </c>
      <c r="F7" s="2">
        <v>86</v>
      </c>
    </row>
    <row r="8" spans="1:6" ht="15.75">
      <c r="A8" s="3">
        <v>5022</v>
      </c>
      <c r="B8" s="2">
        <v>8182</v>
      </c>
      <c r="C8" s="2">
        <v>1138</v>
      </c>
      <c r="D8" s="2">
        <v>2476</v>
      </c>
      <c r="E8" s="2">
        <v>6090</v>
      </c>
      <c r="F8" s="2">
        <v>85</v>
      </c>
    </row>
    <row r="9" spans="1:6" ht="15.75">
      <c r="A9" s="3">
        <v>5030</v>
      </c>
      <c r="B9" s="2">
        <v>8194</v>
      </c>
      <c r="C9" s="2">
        <v>1140</v>
      </c>
      <c r="D9" s="2">
        <v>2480</v>
      </c>
      <c r="E9" s="2">
        <v>6100</v>
      </c>
      <c r="F9" s="2">
        <v>84</v>
      </c>
    </row>
    <row r="10" spans="1:6" ht="15.75">
      <c r="A10" s="3">
        <v>5040</v>
      </c>
      <c r="B10" s="2">
        <v>8206</v>
      </c>
      <c r="C10" s="2">
        <v>1142</v>
      </c>
      <c r="D10" s="2">
        <v>2485</v>
      </c>
      <c r="E10" s="2">
        <v>6110</v>
      </c>
      <c r="F10" s="2">
        <v>83</v>
      </c>
    </row>
    <row r="11" spans="1:6" ht="15.75">
      <c r="A11" s="3">
        <v>5050</v>
      </c>
      <c r="B11" s="2">
        <v>8220</v>
      </c>
      <c r="C11" s="2">
        <v>1144</v>
      </c>
      <c r="D11" s="2">
        <v>2490</v>
      </c>
      <c r="E11" s="2">
        <v>6120</v>
      </c>
      <c r="F11" s="2">
        <v>82</v>
      </c>
    </row>
    <row r="12" spans="1:6" ht="15.75">
      <c r="A12" s="3">
        <v>5058</v>
      </c>
      <c r="B12" s="2">
        <v>8232</v>
      </c>
      <c r="C12" s="2">
        <v>1146</v>
      </c>
      <c r="D12" s="2">
        <v>2495</v>
      </c>
      <c r="E12" s="2">
        <v>6130</v>
      </c>
      <c r="F12" s="2">
        <v>81</v>
      </c>
    </row>
    <row r="13" spans="1:6" ht="15.75">
      <c r="A13" s="3">
        <v>5068</v>
      </c>
      <c r="B13" s="2">
        <v>8246</v>
      </c>
      <c r="C13" s="2">
        <v>1148</v>
      </c>
      <c r="D13" s="2">
        <v>2500</v>
      </c>
      <c r="E13" s="2">
        <v>6140</v>
      </c>
      <c r="F13" s="2">
        <v>80</v>
      </c>
    </row>
    <row r="14" spans="1:6" ht="15.75">
      <c r="A14" s="3">
        <v>5078</v>
      </c>
      <c r="B14" s="2">
        <v>8260</v>
      </c>
      <c r="C14" s="2">
        <v>1150</v>
      </c>
      <c r="D14" s="2">
        <v>2505</v>
      </c>
      <c r="E14" s="2">
        <v>6152</v>
      </c>
      <c r="F14" s="2">
        <v>79</v>
      </c>
    </row>
    <row r="15" spans="1:6" ht="15.75">
      <c r="A15" s="3">
        <v>5088</v>
      </c>
      <c r="B15" s="2">
        <v>8274</v>
      </c>
      <c r="C15" s="2">
        <v>1152</v>
      </c>
      <c r="D15" s="2">
        <v>2510</v>
      </c>
      <c r="E15" s="2">
        <v>6164</v>
      </c>
      <c r="F15" s="2">
        <v>78</v>
      </c>
    </row>
    <row r="16" spans="1:6" ht="15.75">
      <c r="A16" s="3">
        <v>5098</v>
      </c>
      <c r="B16" s="2">
        <v>8288</v>
      </c>
      <c r="C16" s="2">
        <v>1154</v>
      </c>
      <c r="D16" s="2">
        <v>2515</v>
      </c>
      <c r="E16" s="2">
        <v>6176</v>
      </c>
      <c r="F16" s="2">
        <v>77</v>
      </c>
    </row>
    <row r="17" spans="1:6" ht="15.75">
      <c r="A17" s="3">
        <v>5108</v>
      </c>
      <c r="B17" s="2">
        <v>8302</v>
      </c>
      <c r="C17" s="2">
        <v>1156</v>
      </c>
      <c r="D17" s="2">
        <v>2520</v>
      </c>
      <c r="E17" s="2">
        <v>6188</v>
      </c>
      <c r="F17" s="2">
        <v>76</v>
      </c>
    </row>
    <row r="18" spans="1:6" ht="15.75">
      <c r="A18" s="3">
        <v>5120</v>
      </c>
      <c r="B18" s="2">
        <v>8316</v>
      </c>
      <c r="C18" s="2">
        <v>1158</v>
      </c>
      <c r="D18" s="2">
        <v>2525</v>
      </c>
      <c r="E18" s="2">
        <v>6200</v>
      </c>
      <c r="F18" s="2">
        <v>75</v>
      </c>
    </row>
    <row r="19" spans="1:6" ht="15.75">
      <c r="A19" s="3">
        <v>5130</v>
      </c>
      <c r="B19" s="2">
        <v>8330</v>
      </c>
      <c r="C19" s="2">
        <v>1160</v>
      </c>
      <c r="D19" s="2">
        <v>2530</v>
      </c>
      <c r="E19" s="2">
        <v>6212</v>
      </c>
      <c r="F19" s="2">
        <v>74</v>
      </c>
    </row>
    <row r="20" spans="1:6" ht="15.75">
      <c r="A20" s="3">
        <v>5140</v>
      </c>
      <c r="B20" s="2">
        <v>8344</v>
      </c>
      <c r="C20" s="2">
        <v>1162</v>
      </c>
      <c r="D20" s="2">
        <v>2535</v>
      </c>
      <c r="E20" s="2">
        <v>6224</v>
      </c>
      <c r="F20" s="2">
        <v>73</v>
      </c>
    </row>
    <row r="21" spans="1:6" ht="15.75">
      <c r="A21" s="3">
        <v>5150</v>
      </c>
      <c r="B21" s="2">
        <v>8360</v>
      </c>
      <c r="C21" s="2">
        <v>1164</v>
      </c>
      <c r="D21" s="2">
        <v>2540</v>
      </c>
      <c r="E21" s="2">
        <v>6236</v>
      </c>
      <c r="F21" s="2">
        <v>72</v>
      </c>
    </row>
    <row r="22" spans="1:6" ht="15.75">
      <c r="A22" s="3">
        <v>5162</v>
      </c>
      <c r="B22" s="2">
        <v>8374</v>
      </c>
      <c r="C22" s="2">
        <v>1166</v>
      </c>
      <c r="D22" s="2">
        <v>2546</v>
      </c>
      <c r="E22" s="2">
        <v>6248</v>
      </c>
      <c r="F22" s="2">
        <v>71</v>
      </c>
    </row>
    <row r="23" spans="1:6" ht="15.75">
      <c r="A23" s="3">
        <v>5174</v>
      </c>
      <c r="B23" s="2">
        <v>8390</v>
      </c>
      <c r="C23" s="2">
        <v>1168</v>
      </c>
      <c r="D23" s="2">
        <v>2552</v>
      </c>
      <c r="E23" s="2">
        <v>6260</v>
      </c>
      <c r="F23" s="2">
        <v>70</v>
      </c>
    </row>
    <row r="24" spans="1:6" ht="15.75">
      <c r="A24" s="3">
        <v>5186</v>
      </c>
      <c r="B24" s="2">
        <v>8406</v>
      </c>
      <c r="C24" s="2">
        <v>1170</v>
      </c>
      <c r="D24" s="2">
        <v>2558</v>
      </c>
      <c r="E24" s="2">
        <v>6274</v>
      </c>
      <c r="F24" s="2">
        <v>69</v>
      </c>
    </row>
    <row r="25" spans="1:6" ht="15.75">
      <c r="A25" s="3">
        <v>5198</v>
      </c>
      <c r="B25" s="2">
        <v>8422</v>
      </c>
      <c r="C25" s="2">
        <v>1172</v>
      </c>
      <c r="D25" s="2">
        <v>2564</v>
      </c>
      <c r="E25" s="2">
        <v>6288</v>
      </c>
      <c r="F25" s="2">
        <v>68</v>
      </c>
    </row>
    <row r="26" spans="1:6" ht="15.75">
      <c r="A26" s="3">
        <v>5210</v>
      </c>
      <c r="B26" s="2">
        <v>8438</v>
      </c>
      <c r="C26" s="2">
        <v>1174</v>
      </c>
      <c r="D26" s="2">
        <v>2570</v>
      </c>
      <c r="E26" s="2">
        <v>6302</v>
      </c>
      <c r="F26" s="2">
        <v>67</v>
      </c>
    </row>
    <row r="27" spans="1:6" ht="15.75">
      <c r="A27" s="3">
        <v>5222</v>
      </c>
      <c r="B27" s="2">
        <v>8454</v>
      </c>
      <c r="C27" s="2">
        <v>1176</v>
      </c>
      <c r="D27" s="2">
        <v>2577</v>
      </c>
      <c r="E27" s="2">
        <v>6316</v>
      </c>
      <c r="F27" s="2">
        <v>66</v>
      </c>
    </row>
    <row r="28" spans="1:6" ht="15.75">
      <c r="A28" s="3">
        <v>5234</v>
      </c>
      <c r="B28" s="2">
        <v>8470</v>
      </c>
      <c r="C28" s="2">
        <v>1178</v>
      </c>
      <c r="D28" s="2">
        <v>2584</v>
      </c>
      <c r="E28" s="2">
        <v>6330</v>
      </c>
      <c r="F28" s="2">
        <v>65</v>
      </c>
    </row>
    <row r="29" spans="1:6" ht="15.75">
      <c r="A29" s="3">
        <v>5246</v>
      </c>
      <c r="B29" s="2">
        <v>8488</v>
      </c>
      <c r="C29" s="2">
        <v>1180</v>
      </c>
      <c r="D29" s="2">
        <v>2591</v>
      </c>
      <c r="E29" s="2">
        <v>6344</v>
      </c>
      <c r="F29" s="2">
        <v>64</v>
      </c>
    </row>
    <row r="30" spans="1:6" ht="15.75">
      <c r="A30" s="3">
        <v>5260</v>
      </c>
      <c r="B30" s="2">
        <v>8506</v>
      </c>
      <c r="C30" s="2">
        <v>1183</v>
      </c>
      <c r="D30" s="2">
        <v>2598</v>
      </c>
      <c r="E30" s="2">
        <v>6360</v>
      </c>
      <c r="F30" s="2">
        <v>63</v>
      </c>
    </row>
    <row r="31" spans="1:6" ht="15.75">
      <c r="A31" s="3">
        <v>5272</v>
      </c>
      <c r="B31" s="2">
        <v>8524</v>
      </c>
      <c r="C31" s="2">
        <v>1186</v>
      </c>
      <c r="D31" s="2">
        <v>3005</v>
      </c>
      <c r="E31" s="2">
        <v>6376</v>
      </c>
      <c r="F31" s="2">
        <v>62</v>
      </c>
    </row>
    <row r="32" spans="1:6" ht="15.75">
      <c r="A32" s="3">
        <v>5286</v>
      </c>
      <c r="B32" s="2">
        <v>8542</v>
      </c>
      <c r="C32" s="2">
        <v>1189</v>
      </c>
      <c r="D32" s="2">
        <v>3012</v>
      </c>
      <c r="E32" s="2">
        <v>6392</v>
      </c>
      <c r="F32" s="2">
        <v>61</v>
      </c>
    </row>
    <row r="33" spans="1:6" ht="15.75">
      <c r="A33" s="3">
        <v>5300</v>
      </c>
      <c r="B33" s="2">
        <v>8560</v>
      </c>
      <c r="C33" s="2">
        <v>1192</v>
      </c>
      <c r="D33" s="2">
        <v>3019</v>
      </c>
      <c r="E33" s="2">
        <v>6408</v>
      </c>
      <c r="F33" s="2">
        <v>60</v>
      </c>
    </row>
    <row r="34" spans="1:6" ht="15.75">
      <c r="A34" s="3">
        <v>5314</v>
      </c>
      <c r="B34" s="2">
        <v>8578</v>
      </c>
      <c r="C34" s="2">
        <v>1195</v>
      </c>
      <c r="D34" s="2">
        <v>3026</v>
      </c>
      <c r="E34" s="2">
        <v>6426</v>
      </c>
      <c r="F34" s="2">
        <v>59</v>
      </c>
    </row>
    <row r="35" spans="1:6" ht="15.75">
      <c r="A35" s="3">
        <v>5328</v>
      </c>
      <c r="B35" s="2">
        <v>8598</v>
      </c>
      <c r="C35" s="2">
        <v>1198</v>
      </c>
      <c r="D35" s="2">
        <v>3033</v>
      </c>
      <c r="E35" s="2">
        <v>6444</v>
      </c>
      <c r="F35" s="2">
        <v>58</v>
      </c>
    </row>
    <row r="36" spans="1:6" ht="15.75">
      <c r="A36" s="3">
        <v>5342</v>
      </c>
      <c r="B36" s="2">
        <v>9018</v>
      </c>
      <c r="C36" s="2">
        <v>1201</v>
      </c>
      <c r="D36" s="2">
        <v>3040</v>
      </c>
      <c r="E36" s="2">
        <v>6462</v>
      </c>
      <c r="F36" s="2">
        <v>57</v>
      </c>
    </row>
    <row r="37" spans="1:6" ht="15.75">
      <c r="A37" s="3">
        <v>5358</v>
      </c>
      <c r="B37" s="2">
        <v>9038</v>
      </c>
      <c r="C37" s="2">
        <v>1204</v>
      </c>
      <c r="D37" s="2">
        <v>3048</v>
      </c>
      <c r="E37" s="2">
        <v>6480</v>
      </c>
      <c r="F37" s="2">
        <v>56</v>
      </c>
    </row>
    <row r="38" spans="1:6" ht="15.75">
      <c r="A38" s="3">
        <v>5372</v>
      </c>
      <c r="B38" s="2">
        <v>9058</v>
      </c>
      <c r="C38" s="2">
        <v>1207</v>
      </c>
      <c r="D38" s="2">
        <v>3056</v>
      </c>
      <c r="E38" s="2">
        <v>6498</v>
      </c>
      <c r="F38" s="2">
        <v>55</v>
      </c>
    </row>
    <row r="39" spans="1:6" ht="15.75">
      <c r="A39" s="3">
        <v>5388</v>
      </c>
      <c r="B39" s="2">
        <v>9080</v>
      </c>
      <c r="C39" s="2">
        <v>1210</v>
      </c>
      <c r="D39" s="2">
        <v>3064</v>
      </c>
      <c r="E39" s="2">
        <v>6516</v>
      </c>
      <c r="F39" s="2">
        <v>54</v>
      </c>
    </row>
    <row r="40" spans="1:6" ht="15.75">
      <c r="A40" s="3">
        <v>5404</v>
      </c>
      <c r="B40" s="2">
        <v>9102</v>
      </c>
      <c r="C40" s="2">
        <v>1213</v>
      </c>
      <c r="D40" s="2">
        <v>3072</v>
      </c>
      <c r="E40" s="2">
        <v>6534</v>
      </c>
      <c r="F40" s="2">
        <v>53</v>
      </c>
    </row>
    <row r="41" spans="1:6" ht="15.75">
      <c r="A41" s="3">
        <v>5442</v>
      </c>
      <c r="B41" s="2">
        <v>9124</v>
      </c>
      <c r="C41" s="2">
        <v>1216</v>
      </c>
      <c r="D41" s="2">
        <v>3080</v>
      </c>
      <c r="E41" s="2">
        <v>6552</v>
      </c>
      <c r="F41" s="2">
        <v>52</v>
      </c>
    </row>
    <row r="42" spans="1:6" ht="15.75">
      <c r="A42" s="3">
        <v>5436</v>
      </c>
      <c r="B42" s="2">
        <v>9146</v>
      </c>
      <c r="C42" s="2">
        <v>1219</v>
      </c>
      <c r="D42" s="2">
        <v>3089</v>
      </c>
      <c r="E42" s="2">
        <v>6570</v>
      </c>
      <c r="F42" s="2">
        <v>51</v>
      </c>
    </row>
    <row r="43" spans="1:6" ht="15.75">
      <c r="A43" s="3">
        <v>5454</v>
      </c>
      <c r="B43" s="2">
        <v>9168</v>
      </c>
      <c r="C43" s="2">
        <v>1222</v>
      </c>
      <c r="D43" s="2">
        <v>3098</v>
      </c>
      <c r="E43" s="2">
        <v>6590</v>
      </c>
      <c r="F43" s="2">
        <v>50</v>
      </c>
    </row>
    <row r="44" spans="1:6" ht="15.75">
      <c r="A44" s="3">
        <v>5470</v>
      </c>
      <c r="B44" s="2">
        <v>9192</v>
      </c>
      <c r="C44" s="2">
        <v>1226</v>
      </c>
      <c r="D44" s="2">
        <v>3107</v>
      </c>
      <c r="E44" s="2">
        <v>7010</v>
      </c>
      <c r="F44" s="2">
        <v>49</v>
      </c>
    </row>
    <row r="45" spans="1:6" ht="15.75">
      <c r="A45" s="3">
        <v>5488</v>
      </c>
      <c r="B45" s="2">
        <v>9216</v>
      </c>
      <c r="C45" s="2">
        <v>1230</v>
      </c>
      <c r="D45" s="2">
        <v>3116</v>
      </c>
      <c r="E45" s="2">
        <v>7030</v>
      </c>
      <c r="F45" s="2">
        <v>48</v>
      </c>
    </row>
    <row r="46" spans="1:6" ht="15.75">
      <c r="A46" s="3">
        <v>5506</v>
      </c>
      <c r="B46" s="2">
        <v>9240</v>
      </c>
      <c r="C46" s="2">
        <v>1234</v>
      </c>
      <c r="D46" s="2">
        <v>3126</v>
      </c>
      <c r="E46" s="2">
        <v>7050</v>
      </c>
      <c r="F46" s="2">
        <v>47</v>
      </c>
    </row>
    <row r="47" spans="1:6" ht="15.75">
      <c r="A47" s="3">
        <v>5526</v>
      </c>
      <c r="B47" s="2">
        <v>9266</v>
      </c>
      <c r="C47" s="2">
        <v>1238</v>
      </c>
      <c r="D47" s="2">
        <v>3136</v>
      </c>
      <c r="E47" s="2">
        <v>7072</v>
      </c>
      <c r="F47" s="2">
        <v>46</v>
      </c>
    </row>
    <row r="48" spans="1:6" ht="15.75">
      <c r="A48" s="3">
        <v>5544</v>
      </c>
      <c r="B48" s="2">
        <v>9292</v>
      </c>
      <c r="C48" s="2">
        <v>1242</v>
      </c>
      <c r="D48" s="2">
        <v>3146</v>
      </c>
      <c r="E48" s="2">
        <v>7094</v>
      </c>
      <c r="F48" s="2">
        <v>45</v>
      </c>
    </row>
    <row r="49" spans="1:6" ht="15.75">
      <c r="A49" s="3">
        <v>5564</v>
      </c>
      <c r="B49" s="2">
        <v>9318</v>
      </c>
      <c r="C49" s="2">
        <v>1246</v>
      </c>
      <c r="D49" s="2">
        <v>3156</v>
      </c>
      <c r="E49" s="2">
        <v>7118</v>
      </c>
      <c r="F49" s="2">
        <v>44</v>
      </c>
    </row>
    <row r="50" spans="1:6" ht="15.75">
      <c r="A50" s="3">
        <v>5584</v>
      </c>
      <c r="B50" s="2">
        <v>9346</v>
      </c>
      <c r="C50" s="2">
        <v>1250</v>
      </c>
      <c r="D50" s="2">
        <v>3167</v>
      </c>
      <c r="E50" s="2">
        <v>7142</v>
      </c>
      <c r="F50" s="2">
        <v>43</v>
      </c>
    </row>
    <row r="51" spans="1:6" ht="15.75">
      <c r="A51" s="3">
        <v>6006</v>
      </c>
      <c r="B51" s="2">
        <v>9374</v>
      </c>
      <c r="C51" s="2">
        <v>1255</v>
      </c>
      <c r="D51" s="2">
        <v>3178</v>
      </c>
      <c r="E51" s="2">
        <v>7166</v>
      </c>
      <c r="F51" s="2">
        <v>42</v>
      </c>
    </row>
    <row r="52" spans="1:6" ht="15.75">
      <c r="A52" s="3">
        <v>6026</v>
      </c>
      <c r="B52" s="2">
        <v>9404</v>
      </c>
      <c r="C52" s="2">
        <v>1260</v>
      </c>
      <c r="D52" s="2">
        <v>3189</v>
      </c>
      <c r="E52" s="2">
        <v>7190</v>
      </c>
      <c r="F52" s="2">
        <v>41</v>
      </c>
    </row>
    <row r="53" spans="1:6" ht="15.75">
      <c r="A53" s="3">
        <v>6048</v>
      </c>
      <c r="B53" s="2">
        <v>9434</v>
      </c>
      <c r="C53" s="2">
        <v>1265</v>
      </c>
      <c r="D53" s="2">
        <v>3200</v>
      </c>
      <c r="E53" s="2">
        <v>7216</v>
      </c>
      <c r="F53" s="2">
        <v>40</v>
      </c>
    </row>
    <row r="54" spans="1:6" ht="15.75">
      <c r="A54" s="3">
        <v>6072</v>
      </c>
      <c r="B54" s="2">
        <v>9464</v>
      </c>
      <c r="C54" s="2">
        <v>1270</v>
      </c>
      <c r="D54" s="2">
        <v>3212</v>
      </c>
      <c r="E54" s="2">
        <v>7242</v>
      </c>
      <c r="F54" s="2">
        <v>39</v>
      </c>
    </row>
    <row r="55" spans="1:6" ht="15.75">
      <c r="A55" s="3">
        <v>6094</v>
      </c>
      <c r="B55" s="2">
        <v>9496</v>
      </c>
      <c r="C55" s="2">
        <v>1275</v>
      </c>
      <c r="D55" s="2">
        <v>3224</v>
      </c>
      <c r="E55" s="2">
        <v>7270</v>
      </c>
      <c r="F55" s="2">
        <v>38</v>
      </c>
    </row>
    <row r="56" spans="1:6" ht="15.75">
      <c r="A56" s="3">
        <v>6118</v>
      </c>
      <c r="B56" s="2">
        <v>9528</v>
      </c>
      <c r="C56" s="2">
        <v>1280</v>
      </c>
      <c r="D56" s="2">
        <v>3237</v>
      </c>
      <c r="E56" s="2">
        <v>7300</v>
      </c>
      <c r="F56" s="2">
        <v>37</v>
      </c>
    </row>
    <row r="57" spans="1:6" ht="15.75">
      <c r="A57" s="3">
        <v>6144</v>
      </c>
      <c r="B57" s="2">
        <v>9562</v>
      </c>
      <c r="C57" s="2">
        <v>1295</v>
      </c>
      <c r="D57" s="2">
        <v>3250</v>
      </c>
      <c r="E57" s="2">
        <v>7330</v>
      </c>
      <c r="F57" s="2">
        <v>36</v>
      </c>
    </row>
    <row r="58" spans="1:6" ht="15.75">
      <c r="A58" s="3">
        <v>6170</v>
      </c>
      <c r="B58" s="2">
        <v>9598</v>
      </c>
      <c r="C58" s="2">
        <v>1300</v>
      </c>
      <c r="D58" s="2">
        <v>3264</v>
      </c>
      <c r="E58" s="2">
        <v>7362</v>
      </c>
      <c r="F58" s="2">
        <v>35</v>
      </c>
    </row>
    <row r="59" spans="1:6" ht="15.75">
      <c r="A59" s="3">
        <v>6200</v>
      </c>
      <c r="B59" s="2">
        <v>10034</v>
      </c>
      <c r="C59" s="2">
        <v>1305</v>
      </c>
      <c r="D59" s="2">
        <v>3278</v>
      </c>
      <c r="E59" s="2">
        <v>7394</v>
      </c>
      <c r="F59" s="2">
        <v>34</v>
      </c>
    </row>
    <row r="60" spans="1:6" ht="15.75">
      <c r="A60" s="3">
        <v>6224</v>
      </c>
      <c r="B60" s="2">
        <v>10072</v>
      </c>
      <c r="C60" s="2">
        <v>1310</v>
      </c>
      <c r="D60" s="2">
        <v>3293</v>
      </c>
      <c r="E60" s="2">
        <v>7428</v>
      </c>
      <c r="F60" s="2">
        <v>33</v>
      </c>
    </row>
    <row r="61" spans="1:6" ht="15.75">
      <c r="A61" s="3">
        <v>6252</v>
      </c>
      <c r="B61" s="2">
        <v>10110</v>
      </c>
      <c r="C61" s="2">
        <v>1315</v>
      </c>
      <c r="D61" s="2">
        <v>3308</v>
      </c>
      <c r="E61" s="2">
        <v>7468</v>
      </c>
      <c r="F61" s="2">
        <v>32</v>
      </c>
    </row>
    <row r="62" spans="1:6" ht="15.75">
      <c r="A62" s="3">
        <v>6282</v>
      </c>
      <c r="B62" s="2">
        <v>10150</v>
      </c>
      <c r="C62" s="2">
        <v>1320</v>
      </c>
      <c r="D62" s="2">
        <v>3324</v>
      </c>
      <c r="E62" s="2">
        <v>7500</v>
      </c>
      <c r="F62" s="2">
        <v>31</v>
      </c>
    </row>
    <row r="63" spans="1:6" ht="15.75">
      <c r="A63" s="3">
        <v>6312</v>
      </c>
      <c r="B63" s="2">
        <v>10192</v>
      </c>
      <c r="C63" s="2">
        <v>1326</v>
      </c>
      <c r="D63" s="2">
        <v>3340</v>
      </c>
      <c r="E63" s="2">
        <v>7538</v>
      </c>
      <c r="F63" s="2">
        <v>30</v>
      </c>
    </row>
    <row r="64" spans="1:6" ht="15.75">
      <c r="A64" s="3">
        <v>6344</v>
      </c>
      <c r="B64" s="2">
        <v>10236</v>
      </c>
      <c r="C64" s="2">
        <v>1332</v>
      </c>
      <c r="D64" s="2">
        <v>3357</v>
      </c>
      <c r="E64" s="2">
        <v>7578</v>
      </c>
      <c r="F64" s="2">
        <v>29</v>
      </c>
    </row>
    <row r="65" spans="1:6" ht="15.75">
      <c r="A65" s="3">
        <v>6378</v>
      </c>
      <c r="B65" s="2">
        <v>10282</v>
      </c>
      <c r="C65" s="2">
        <v>1338</v>
      </c>
      <c r="D65" s="2">
        <v>3375</v>
      </c>
      <c r="E65" s="2">
        <v>8020</v>
      </c>
      <c r="F65" s="2">
        <v>28</v>
      </c>
    </row>
    <row r="66" spans="1:6" ht="15.75">
      <c r="A66" s="3">
        <v>6412</v>
      </c>
      <c r="B66" s="2">
        <v>10328</v>
      </c>
      <c r="C66" s="2">
        <v>1344</v>
      </c>
      <c r="D66" s="2">
        <v>3394</v>
      </c>
      <c r="E66" s="2">
        <v>8062</v>
      </c>
      <c r="F66" s="2">
        <v>27</v>
      </c>
    </row>
    <row r="67" spans="1:6" ht="15.75">
      <c r="A67" s="3">
        <v>6448</v>
      </c>
      <c r="B67" s="2">
        <v>10378</v>
      </c>
      <c r="C67" s="2">
        <v>1350</v>
      </c>
      <c r="D67" s="2">
        <v>3414</v>
      </c>
      <c r="E67" s="2">
        <v>8106</v>
      </c>
      <c r="F67" s="2">
        <v>26</v>
      </c>
    </row>
    <row r="68" spans="1:6" ht="15.75">
      <c r="A68" s="3">
        <v>6486</v>
      </c>
      <c r="B68" s="2">
        <v>10430</v>
      </c>
      <c r="C68" s="2">
        <v>1357</v>
      </c>
      <c r="D68" s="2">
        <v>3435</v>
      </c>
      <c r="E68" s="2">
        <v>8154</v>
      </c>
      <c r="F68" s="2">
        <v>25</v>
      </c>
    </row>
    <row r="69" spans="1:6" ht="15.75">
      <c r="A69" s="3">
        <v>6526</v>
      </c>
      <c r="B69" s="2">
        <v>10484</v>
      </c>
      <c r="C69" s="2">
        <v>1364</v>
      </c>
      <c r="D69" s="2">
        <v>3458</v>
      </c>
      <c r="E69" s="2">
        <v>8214</v>
      </c>
      <c r="F69" s="2">
        <v>24</v>
      </c>
    </row>
    <row r="70" spans="1:6" ht="15.75">
      <c r="A70" s="3">
        <v>6568</v>
      </c>
      <c r="B70" s="2">
        <v>10540</v>
      </c>
      <c r="C70" s="2">
        <v>1372</v>
      </c>
      <c r="D70" s="2">
        <v>3482</v>
      </c>
      <c r="E70" s="2">
        <v>8254</v>
      </c>
      <c r="F70" s="2">
        <v>23</v>
      </c>
    </row>
    <row r="71" spans="1:6" ht="15.75">
      <c r="A71" s="3">
        <v>7012</v>
      </c>
      <c r="B71" s="2">
        <v>11000</v>
      </c>
      <c r="C71" s="2">
        <v>1380</v>
      </c>
      <c r="D71" s="2">
        <v>3507</v>
      </c>
      <c r="E71" s="2">
        <v>8310</v>
      </c>
      <c r="F71" s="2">
        <v>22</v>
      </c>
    </row>
    <row r="72" spans="1:6" ht="15.75">
      <c r="A72" s="3">
        <v>7058</v>
      </c>
      <c r="B72" s="2">
        <v>11062</v>
      </c>
      <c r="C72" s="2">
        <v>1389</v>
      </c>
      <c r="D72" s="2">
        <v>3533</v>
      </c>
      <c r="E72" s="2">
        <v>8368</v>
      </c>
      <c r="F72" s="2">
        <v>21</v>
      </c>
    </row>
    <row r="73" spans="1:6" ht="15.75">
      <c r="A73" s="3">
        <v>7106</v>
      </c>
      <c r="B73" s="2">
        <v>11128</v>
      </c>
      <c r="C73" s="2">
        <v>1399</v>
      </c>
      <c r="D73" s="2">
        <v>3560</v>
      </c>
      <c r="E73" s="2">
        <v>8438</v>
      </c>
      <c r="F73" s="2">
        <v>20</v>
      </c>
    </row>
    <row r="74" spans="1:6" ht="15.75">
      <c r="A74" s="3">
        <v>7158</v>
      </c>
      <c r="B74" s="2">
        <v>11198</v>
      </c>
      <c r="C74" s="2">
        <v>1410</v>
      </c>
      <c r="D74" s="2">
        <v>3588</v>
      </c>
      <c r="E74" s="2">
        <v>8496</v>
      </c>
      <c r="F74" s="2">
        <v>19</v>
      </c>
    </row>
    <row r="75" spans="1:6" ht="15.75">
      <c r="A75" s="3">
        <v>7212</v>
      </c>
      <c r="B75" s="2">
        <v>11274</v>
      </c>
      <c r="C75" s="2">
        <v>1422</v>
      </c>
      <c r="D75" s="2">
        <v>4018</v>
      </c>
      <c r="E75" s="2">
        <v>8566</v>
      </c>
      <c r="F75" s="2">
        <v>18</v>
      </c>
    </row>
    <row r="76" spans="1:6" ht="15.75">
      <c r="A76" s="3">
        <v>7270</v>
      </c>
      <c r="B76" s="2">
        <v>11354</v>
      </c>
      <c r="C76" s="2">
        <v>1435</v>
      </c>
      <c r="D76" s="2">
        <v>4050</v>
      </c>
      <c r="E76" s="2">
        <v>9042</v>
      </c>
      <c r="F76" s="2">
        <v>17</v>
      </c>
    </row>
    <row r="77" spans="1:6" ht="15.75">
      <c r="A77" s="3">
        <v>7332</v>
      </c>
      <c r="B77" s="2">
        <v>11438</v>
      </c>
      <c r="C77" s="2">
        <v>1449</v>
      </c>
      <c r="D77" s="2">
        <v>4085</v>
      </c>
      <c r="E77" s="2">
        <v>9122</v>
      </c>
      <c r="F77" s="2">
        <v>16</v>
      </c>
    </row>
    <row r="78" spans="1:6" ht="15.75">
      <c r="A78" s="3">
        <v>7400</v>
      </c>
      <c r="B78" s="2">
        <v>11530</v>
      </c>
      <c r="C78" s="2">
        <v>1465</v>
      </c>
      <c r="D78" s="2">
        <v>4120</v>
      </c>
      <c r="E78" s="2">
        <v>9210</v>
      </c>
      <c r="F78" s="2">
        <v>15</v>
      </c>
    </row>
    <row r="79" spans="1:6" ht="15.75">
      <c r="A79" s="3">
        <v>7470</v>
      </c>
      <c r="B79" s="2">
        <v>12028</v>
      </c>
      <c r="C79" s="2">
        <v>1483</v>
      </c>
      <c r="D79" s="2">
        <v>4160</v>
      </c>
      <c r="E79" s="2">
        <v>9304</v>
      </c>
      <c r="F79" s="2">
        <v>14</v>
      </c>
    </row>
    <row r="80" spans="1:6" ht="15.75">
      <c r="A80" s="3">
        <v>7548</v>
      </c>
      <c r="B80" s="2">
        <v>12132</v>
      </c>
      <c r="C80" s="2">
        <v>1503</v>
      </c>
      <c r="D80" s="2">
        <v>4205</v>
      </c>
      <c r="E80" s="2">
        <v>9406</v>
      </c>
      <c r="F80" s="2">
        <v>13</v>
      </c>
    </row>
    <row r="81" spans="1:6" ht="15.75">
      <c r="A81" s="3">
        <v>8032</v>
      </c>
      <c r="B81" s="2">
        <v>12248</v>
      </c>
      <c r="C81" s="2">
        <v>1525</v>
      </c>
      <c r="D81" s="2">
        <v>4255</v>
      </c>
      <c r="E81" s="2">
        <v>9520</v>
      </c>
      <c r="F81" s="2">
        <v>12</v>
      </c>
    </row>
    <row r="82" spans="1:6" ht="15.75">
      <c r="A82" s="3">
        <v>8124</v>
      </c>
      <c r="B82" s="2">
        <v>12372</v>
      </c>
      <c r="C82" s="2">
        <v>1550</v>
      </c>
      <c r="D82" s="2">
        <v>4310</v>
      </c>
      <c r="E82" s="2">
        <v>10040</v>
      </c>
      <c r="F82" s="2">
        <v>11</v>
      </c>
    </row>
    <row r="83" spans="1:6" ht="15.75">
      <c r="A83" s="3">
        <v>8226</v>
      </c>
      <c r="B83" s="2">
        <v>12512</v>
      </c>
      <c r="C83" s="2">
        <v>1580</v>
      </c>
      <c r="D83" s="2">
        <v>4370</v>
      </c>
      <c r="E83" s="2">
        <v>10170</v>
      </c>
      <c r="F83" s="2">
        <v>10</v>
      </c>
    </row>
    <row r="84" spans="1:6" ht="15.75">
      <c r="A84" s="3">
        <v>8338</v>
      </c>
      <c r="B84" s="2">
        <v>13066</v>
      </c>
      <c r="C84" s="2">
        <v>2015</v>
      </c>
      <c r="D84" s="2">
        <v>4430</v>
      </c>
      <c r="E84" s="2">
        <v>10330</v>
      </c>
      <c r="F84" s="2">
        <v>9</v>
      </c>
    </row>
    <row r="85" spans="1:6" ht="15.75">
      <c r="A85" s="3">
        <v>8664</v>
      </c>
      <c r="B85" s="2">
        <v>13238</v>
      </c>
      <c r="C85" s="2">
        <v>2055</v>
      </c>
      <c r="D85" s="2">
        <v>4510</v>
      </c>
      <c r="E85" s="2">
        <v>10520</v>
      </c>
      <c r="F85" s="2">
        <v>8</v>
      </c>
    </row>
    <row r="86" spans="1:6" ht="15.75">
      <c r="A86" s="3">
        <v>9006</v>
      </c>
      <c r="B86" s="2">
        <v>13432</v>
      </c>
      <c r="C86" s="2">
        <v>2100</v>
      </c>
      <c r="D86" s="2">
        <v>5000</v>
      </c>
      <c r="E86" s="2">
        <v>11100</v>
      </c>
      <c r="F86" s="2">
        <v>7</v>
      </c>
    </row>
    <row r="87" spans="1:6" ht="15.75">
      <c r="A87" s="3">
        <v>9170</v>
      </c>
      <c r="B87" s="2">
        <v>14056</v>
      </c>
      <c r="C87" s="2">
        <v>2150</v>
      </c>
      <c r="D87" s="2">
        <v>5100</v>
      </c>
      <c r="E87" s="2">
        <v>11330</v>
      </c>
      <c r="F87" s="2">
        <v>6</v>
      </c>
    </row>
    <row r="88" spans="1:6" ht="15.75">
      <c r="A88" s="3">
        <v>9362</v>
      </c>
      <c r="B88" s="2">
        <v>14318</v>
      </c>
      <c r="C88" s="2">
        <v>2200</v>
      </c>
      <c r="D88" s="2">
        <v>5210</v>
      </c>
      <c r="E88" s="2">
        <v>12000</v>
      </c>
      <c r="F88" s="2">
        <v>5</v>
      </c>
    </row>
    <row r="89" spans="1:6" ht="15.75">
      <c r="A89" s="3">
        <v>9590</v>
      </c>
      <c r="B89" s="2">
        <v>15032</v>
      </c>
      <c r="C89" s="2">
        <v>2260</v>
      </c>
      <c r="D89" s="2">
        <v>5340</v>
      </c>
      <c r="E89" s="2">
        <v>12330</v>
      </c>
      <c r="F89" s="2">
        <v>4</v>
      </c>
    </row>
    <row r="90" spans="1:6" ht="15.75">
      <c r="A90" s="3">
        <v>10272</v>
      </c>
      <c r="B90" s="2">
        <v>15418</v>
      </c>
      <c r="C90" s="2">
        <v>2340</v>
      </c>
      <c r="D90" s="2">
        <v>5510</v>
      </c>
      <c r="E90" s="2">
        <v>13160</v>
      </c>
      <c r="F90" s="2">
        <v>3</v>
      </c>
    </row>
    <row r="91" spans="1:6" ht="15.75">
      <c r="A91" s="3">
        <v>11032</v>
      </c>
      <c r="B91" s="2">
        <v>16312</v>
      </c>
      <c r="C91" s="2">
        <v>2430</v>
      </c>
      <c r="D91" s="2">
        <v>6130</v>
      </c>
      <c r="E91" s="2">
        <v>14100</v>
      </c>
      <c r="F91" s="2">
        <v>2</v>
      </c>
    </row>
    <row r="92" spans="1:6" ht="15.75">
      <c r="A92" s="3">
        <v>11526</v>
      </c>
      <c r="B92" s="2">
        <v>17388</v>
      </c>
      <c r="C92" s="2">
        <v>2540</v>
      </c>
      <c r="D92" s="2">
        <v>6450</v>
      </c>
      <c r="E92" s="2">
        <v>15250</v>
      </c>
      <c r="F92" s="2">
        <v>1</v>
      </c>
    </row>
    <row r="93" spans="1:6" ht="15.75">
      <c r="A93" s="2">
        <v>0</v>
      </c>
      <c r="B93" s="2">
        <v>0</v>
      </c>
      <c r="C93" s="2">
        <v>0</v>
      </c>
      <c r="D93" s="2">
        <v>0</v>
      </c>
      <c r="E93" s="2">
        <v>0</v>
      </c>
      <c r="F93" s="5" t="s">
        <v>20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="70" zoomScaleNormal="70" zoomScalePageLayoutView="0" workbookViewId="0" topLeftCell="A4">
      <selection activeCell="B19" sqref="B19:G19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.75">
      <c r="B1" s="5"/>
      <c r="D1" s="17" t="s">
        <v>17</v>
      </c>
      <c r="E1" s="5"/>
      <c r="G1" s="16">
        <f ca="1">TODAY()</f>
        <v>41785</v>
      </c>
      <c r="H1" s="5"/>
    </row>
    <row r="2" spans="2:8" ht="18.75">
      <c r="B2" s="5"/>
      <c r="D2" s="17" t="s">
        <v>19</v>
      </c>
      <c r="E2" s="5"/>
      <c r="F2" s="5"/>
      <c r="G2" s="5"/>
      <c r="H2" s="5"/>
    </row>
    <row r="3" spans="2:8" ht="18.75">
      <c r="B3" s="5"/>
      <c r="D3" s="17" t="s">
        <v>22</v>
      </c>
      <c r="G3" s="5"/>
      <c r="H3" s="5"/>
    </row>
    <row r="4" spans="2:6" ht="18.75">
      <c r="B4" s="5"/>
      <c r="D4" s="17" t="s">
        <v>21</v>
      </c>
      <c r="F4" s="28" t="s">
        <v>97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.75">
      <c r="A7" s="6">
        <v>1</v>
      </c>
      <c r="B7" s="6" t="s">
        <v>108</v>
      </c>
      <c r="C7" s="1">
        <v>10</v>
      </c>
      <c r="D7" s="1">
        <v>1</v>
      </c>
      <c r="E7" s="7">
        <v>9089</v>
      </c>
      <c r="F7" s="30" t="s">
        <v>96</v>
      </c>
      <c r="G7" s="6">
        <f>VLOOKUP(E7,Бали!$B$3:$F$93,5,1)</f>
        <v>54</v>
      </c>
      <c r="H7" s="1" t="s">
        <v>101</v>
      </c>
    </row>
    <row r="8" spans="1:8" ht="15.75">
      <c r="A8" s="6">
        <v>2</v>
      </c>
      <c r="B8" s="8" t="s">
        <v>100</v>
      </c>
      <c r="C8" s="9">
        <v>9</v>
      </c>
      <c r="D8" s="1">
        <v>1</v>
      </c>
      <c r="E8" s="10">
        <v>9208</v>
      </c>
      <c r="F8" s="30" t="s">
        <v>96</v>
      </c>
      <c r="G8" s="6">
        <f>VLOOKUP(E8,Бали!$B$3:$F$93,5,1)</f>
        <v>49</v>
      </c>
      <c r="H8" s="1" t="s">
        <v>101</v>
      </c>
    </row>
    <row r="9" spans="1:8" ht="15.75">
      <c r="A9" s="6">
        <v>3</v>
      </c>
      <c r="B9" s="34" t="s">
        <v>89</v>
      </c>
      <c r="C9" s="32">
        <v>8</v>
      </c>
      <c r="D9" s="32">
        <v>1</v>
      </c>
      <c r="E9" s="35">
        <v>9277</v>
      </c>
      <c r="F9" s="33" t="s">
        <v>93</v>
      </c>
      <c r="G9" s="34">
        <f>VLOOKUP(E9,Бали!$B$3:$F$93,5,1)</f>
        <v>46</v>
      </c>
      <c r="H9" s="32" t="s">
        <v>85</v>
      </c>
    </row>
    <row r="10" spans="1:8" ht="15.75">
      <c r="A10" s="6">
        <v>4</v>
      </c>
      <c r="B10" s="6" t="s">
        <v>81</v>
      </c>
      <c r="C10" s="1">
        <v>7</v>
      </c>
      <c r="D10" s="1">
        <v>1</v>
      </c>
      <c r="E10" s="7">
        <v>9416</v>
      </c>
      <c r="F10" s="29" t="s">
        <v>82</v>
      </c>
      <c r="G10" s="6">
        <f>VLOOKUP(E10,Бали!$B$3:$F$93,5,1)</f>
        <v>41</v>
      </c>
      <c r="H10" s="1" t="s">
        <v>83</v>
      </c>
    </row>
    <row r="11" spans="1:8" ht="31.5">
      <c r="A11" s="6">
        <v>5</v>
      </c>
      <c r="B11" s="6" t="s">
        <v>75</v>
      </c>
      <c r="C11" s="1">
        <v>5</v>
      </c>
      <c r="D11" s="1">
        <v>1</v>
      </c>
      <c r="E11" s="7">
        <v>9521</v>
      </c>
      <c r="F11" s="29" t="s">
        <v>79</v>
      </c>
      <c r="G11" s="6">
        <f>VLOOKUP(E11,Бали!$B$3:$F$93,5,1)</f>
        <v>38</v>
      </c>
      <c r="H11" s="1" t="s">
        <v>71</v>
      </c>
    </row>
    <row r="12" spans="1:8" ht="15.75">
      <c r="A12" s="6">
        <v>6</v>
      </c>
      <c r="B12" s="6" t="s">
        <v>30</v>
      </c>
      <c r="C12" s="1">
        <v>1</v>
      </c>
      <c r="D12" s="1">
        <v>1</v>
      </c>
      <c r="E12" s="7">
        <v>10045</v>
      </c>
      <c r="F12" s="1" t="s">
        <v>77</v>
      </c>
      <c r="G12" s="34">
        <f>VLOOKUP(E12,Бали!$B$3:$F$93,5,1)</f>
        <v>34</v>
      </c>
      <c r="H12" s="1" t="s">
        <v>28</v>
      </c>
    </row>
    <row r="13" spans="1:8" ht="31.5">
      <c r="A13" s="6">
        <v>7</v>
      </c>
      <c r="B13" s="6" t="s">
        <v>76</v>
      </c>
      <c r="C13" s="1">
        <v>6</v>
      </c>
      <c r="D13" s="1">
        <v>1</v>
      </c>
      <c r="E13" s="7">
        <v>10071</v>
      </c>
      <c r="F13" s="29" t="s">
        <v>79</v>
      </c>
      <c r="G13" s="6">
        <f>VLOOKUP(E13,Бали!$B$3:$F$93,5,1)</f>
        <v>34</v>
      </c>
      <c r="H13" s="1" t="s">
        <v>71</v>
      </c>
    </row>
    <row r="14" spans="1:8" ht="15.75">
      <c r="A14" s="6">
        <v>8</v>
      </c>
      <c r="B14" s="6" t="s">
        <v>49</v>
      </c>
      <c r="C14" s="1">
        <v>3</v>
      </c>
      <c r="D14" s="1">
        <v>1</v>
      </c>
      <c r="E14" s="7">
        <v>10228</v>
      </c>
      <c r="F14" s="1" t="s">
        <v>45</v>
      </c>
      <c r="G14" s="6">
        <f>VLOOKUP(E14,Бали!$B$3:$F$93,5,1)</f>
        <v>30</v>
      </c>
      <c r="H14" s="1" t="s">
        <v>47</v>
      </c>
    </row>
    <row r="15" spans="1:8" ht="15.75">
      <c r="A15" s="6">
        <v>9</v>
      </c>
      <c r="B15" s="6" t="s">
        <v>50</v>
      </c>
      <c r="C15" s="1">
        <v>4</v>
      </c>
      <c r="D15" s="1">
        <v>1</v>
      </c>
      <c r="E15" s="7">
        <v>11036</v>
      </c>
      <c r="F15" s="1" t="s">
        <v>45</v>
      </c>
      <c r="G15" s="6">
        <f>VLOOKUP(E15,Бали!$B$3:$F$93,5,1)</f>
        <v>22</v>
      </c>
      <c r="H15" s="1" t="s">
        <v>47</v>
      </c>
    </row>
    <row r="16" spans="1:8" ht="15.75">
      <c r="A16" s="6">
        <v>10</v>
      </c>
      <c r="B16" s="6" t="s">
        <v>58</v>
      </c>
      <c r="C16" s="1">
        <v>2</v>
      </c>
      <c r="D16" s="1">
        <v>1</v>
      </c>
      <c r="E16" s="7">
        <v>11417</v>
      </c>
      <c r="F16" s="1" t="s">
        <v>94</v>
      </c>
      <c r="G16" s="6">
        <f>VLOOKUP(E16,Бали!$B$3:$F$93,5,1)</f>
        <v>17</v>
      </c>
      <c r="H16" s="1" t="s">
        <v>53</v>
      </c>
    </row>
    <row r="17" spans="1:8" ht="15.75">
      <c r="A17" s="6"/>
      <c r="B17" s="11"/>
      <c r="C17" s="12"/>
      <c r="D17" s="1"/>
      <c r="E17" s="13"/>
      <c r="F17" s="29"/>
      <c r="G17" s="6"/>
      <c r="H17" s="1"/>
    </row>
    <row r="19" spans="2:7" ht="18.75">
      <c r="B19" s="28" t="s">
        <v>26</v>
      </c>
      <c r="C19" s="17"/>
      <c r="E19" s="17"/>
      <c r="G19" s="17" t="s">
        <v>4</v>
      </c>
    </row>
  </sheetData>
  <sheetProtection/>
  <autoFilter ref="A6:H46">
    <sortState ref="A7:H19">
      <sortCondition sortBy="value" ref="E7:E19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zoomScale="50" zoomScaleNormal="50" zoomScalePageLayoutView="0" workbookViewId="0" topLeftCell="A1">
      <selection activeCell="P24" sqref="P24"/>
    </sheetView>
  </sheetViews>
  <sheetFormatPr defaultColWidth="9.140625" defaultRowHeight="12.75"/>
  <cols>
    <col min="1" max="1" width="6.7109375" style="4" customWidth="1"/>
    <col min="2" max="2" width="22.421875" style="4" customWidth="1"/>
    <col min="3" max="3" width="9.7109375" style="4" customWidth="1"/>
    <col min="4" max="4" width="7.140625" style="4" customWidth="1"/>
    <col min="5" max="5" width="10.00390625" style="4" customWidth="1"/>
    <col min="6" max="6" width="40.140625" style="4" bestFit="1" customWidth="1"/>
    <col min="7" max="7" width="10.140625" style="4" customWidth="1"/>
    <col min="8" max="8" width="27.140625" style="4" customWidth="1"/>
    <col min="9" max="16384" width="9.140625" style="4" customWidth="1"/>
  </cols>
  <sheetData>
    <row r="1" spans="2:8" ht="18.75">
      <c r="B1" s="5"/>
      <c r="D1" s="17" t="s">
        <v>17</v>
      </c>
      <c r="E1" s="5"/>
      <c r="H1" s="16">
        <f ca="1">TODAY()</f>
        <v>41785</v>
      </c>
    </row>
    <row r="2" spans="2:8" ht="18.75">
      <c r="B2" s="5"/>
      <c r="D2" s="17" t="s">
        <v>19</v>
      </c>
      <c r="E2" s="5"/>
      <c r="F2" s="5"/>
      <c r="G2" s="5"/>
      <c r="H2" s="5"/>
    </row>
    <row r="3" spans="2:8" ht="18.75">
      <c r="B3" s="5"/>
      <c r="D3" s="17" t="s">
        <v>22</v>
      </c>
      <c r="G3" s="5"/>
      <c r="H3" s="5"/>
    </row>
    <row r="4" spans="2:6" ht="18.75">
      <c r="B4" s="5"/>
      <c r="D4" s="17" t="s">
        <v>21</v>
      </c>
      <c r="F4" s="28" t="s">
        <v>98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.75">
      <c r="A7" s="6">
        <v>1</v>
      </c>
      <c r="B7" s="37" t="s">
        <v>104</v>
      </c>
      <c r="C7" s="1">
        <v>24</v>
      </c>
      <c r="D7" s="1">
        <v>1</v>
      </c>
      <c r="E7" s="1">
        <v>5476</v>
      </c>
      <c r="F7" s="1" t="s">
        <v>102</v>
      </c>
      <c r="G7" s="32">
        <f>VLOOKUP(E7,Бали!$A$3:$F$93,6,1)</f>
        <v>49</v>
      </c>
      <c r="H7" s="1" t="s">
        <v>101</v>
      </c>
    </row>
    <row r="8" spans="1:8" ht="15.75">
      <c r="A8" s="6">
        <v>2</v>
      </c>
      <c r="B8" s="38" t="s">
        <v>64</v>
      </c>
      <c r="C8" s="9">
        <v>15</v>
      </c>
      <c r="D8" s="1">
        <v>1</v>
      </c>
      <c r="E8" s="10">
        <v>5556</v>
      </c>
      <c r="F8" s="1" t="s">
        <v>80</v>
      </c>
      <c r="G8" s="1">
        <f>VLOOKUP(E7,Бали!$A$3:$F$93,6,1)</f>
        <v>49</v>
      </c>
      <c r="H8" s="1" t="s">
        <v>60</v>
      </c>
    </row>
    <row r="9" spans="1:8" ht="15.75">
      <c r="A9" s="6">
        <v>3</v>
      </c>
      <c r="B9" s="37" t="s">
        <v>27</v>
      </c>
      <c r="C9" s="1">
        <v>5</v>
      </c>
      <c r="D9" s="1">
        <v>1</v>
      </c>
      <c r="E9" s="7">
        <v>6033</v>
      </c>
      <c r="F9" s="1" t="s">
        <v>77</v>
      </c>
      <c r="G9" s="1">
        <f>VLOOKUP(E9,Бали!$A$3:$F$93,6,1)</f>
        <v>41</v>
      </c>
      <c r="H9" s="1" t="s">
        <v>28</v>
      </c>
    </row>
    <row r="10" spans="1:8" ht="15.75">
      <c r="A10" s="6">
        <v>4</v>
      </c>
      <c r="B10" s="39" t="s">
        <v>91</v>
      </c>
      <c r="C10" s="32">
        <v>22</v>
      </c>
      <c r="D10" s="32">
        <v>1</v>
      </c>
      <c r="E10" s="32">
        <v>6104</v>
      </c>
      <c r="F10" s="33" t="s">
        <v>93</v>
      </c>
      <c r="G10" s="32">
        <f>VLOOKUP(E9,Бали!$A$3:$F$93,6,1)</f>
        <v>41</v>
      </c>
      <c r="H10" s="32" t="s">
        <v>85</v>
      </c>
    </row>
    <row r="11" spans="1:8" ht="15.75">
      <c r="A11" s="6">
        <v>5</v>
      </c>
      <c r="B11" s="37" t="s">
        <v>65</v>
      </c>
      <c r="C11" s="1">
        <v>16</v>
      </c>
      <c r="D11" s="1">
        <v>1</v>
      </c>
      <c r="E11" s="7">
        <v>6173</v>
      </c>
      <c r="F11" s="1" t="s">
        <v>80</v>
      </c>
      <c r="G11" s="1">
        <f>VLOOKUP(E10,Бали!$A$3:$F$93,6,1)</f>
        <v>38</v>
      </c>
      <c r="H11" s="1" t="s">
        <v>60</v>
      </c>
    </row>
    <row r="12" spans="1:8" ht="15.75">
      <c r="A12" s="6">
        <v>6</v>
      </c>
      <c r="B12" s="37" t="s">
        <v>40</v>
      </c>
      <c r="C12" s="1">
        <v>1</v>
      </c>
      <c r="D12" s="1">
        <v>1</v>
      </c>
      <c r="E12" s="7">
        <v>6212</v>
      </c>
      <c r="F12" s="1" t="s">
        <v>78</v>
      </c>
      <c r="G12" s="1">
        <f>VLOOKUP(E11,Бали!$A$3:$F$93,6,1)</f>
        <v>35</v>
      </c>
      <c r="H12" s="1" t="s">
        <v>36</v>
      </c>
    </row>
    <row r="13" spans="1:8" ht="15.75">
      <c r="A13" s="6">
        <v>7</v>
      </c>
      <c r="B13" s="37" t="s">
        <v>48</v>
      </c>
      <c r="C13" s="1">
        <v>11</v>
      </c>
      <c r="D13" s="1">
        <v>1</v>
      </c>
      <c r="E13" s="7">
        <v>6229</v>
      </c>
      <c r="F13" s="1" t="s">
        <v>45</v>
      </c>
      <c r="G13" s="1">
        <f>VLOOKUP(E12,Бали!$A$3:$F$93,6,1)</f>
        <v>34</v>
      </c>
      <c r="H13" s="1" t="s">
        <v>47</v>
      </c>
    </row>
    <row r="14" spans="1:8" ht="15.75">
      <c r="A14" s="6">
        <v>8</v>
      </c>
      <c r="B14" s="37" t="s">
        <v>41</v>
      </c>
      <c r="C14" s="1">
        <v>2</v>
      </c>
      <c r="D14" s="1">
        <v>1</v>
      </c>
      <c r="E14" s="7">
        <v>6236</v>
      </c>
      <c r="F14" s="1" t="s">
        <v>78</v>
      </c>
      <c r="G14" s="1">
        <f>VLOOKUP(E13,Бали!$A$3:$F$93,6,1)</f>
        <v>33</v>
      </c>
      <c r="H14" s="1" t="s">
        <v>36</v>
      </c>
    </row>
    <row r="15" spans="1:8" ht="15.75">
      <c r="A15" s="6">
        <v>9</v>
      </c>
      <c r="B15" s="39" t="s">
        <v>90</v>
      </c>
      <c r="C15" s="32">
        <v>21</v>
      </c>
      <c r="D15" s="32">
        <v>1</v>
      </c>
      <c r="E15" s="32">
        <v>6258</v>
      </c>
      <c r="F15" s="33" t="s">
        <v>93</v>
      </c>
      <c r="G15" s="1">
        <f>VLOOKUP(E14,Бали!$A$3:$F$93,6,1)</f>
        <v>33</v>
      </c>
      <c r="H15" s="32" t="s">
        <v>85</v>
      </c>
    </row>
    <row r="16" spans="1:8" ht="15.75">
      <c r="A16" s="6">
        <v>10</v>
      </c>
      <c r="B16" s="37" t="s">
        <v>67</v>
      </c>
      <c r="C16" s="1">
        <v>18</v>
      </c>
      <c r="D16" s="1">
        <v>1</v>
      </c>
      <c r="E16" s="7">
        <v>6258</v>
      </c>
      <c r="F16" s="1" t="s">
        <v>80</v>
      </c>
      <c r="G16" s="1">
        <f>VLOOKUP(E16,Бали!$A$3:$F$93,6,1)</f>
        <v>32</v>
      </c>
      <c r="H16" s="1" t="s">
        <v>60</v>
      </c>
    </row>
    <row r="17" spans="1:8" ht="15.75">
      <c r="A17" s="6">
        <v>11</v>
      </c>
      <c r="B17" s="37" t="s">
        <v>66</v>
      </c>
      <c r="C17" s="1">
        <v>17</v>
      </c>
      <c r="D17" s="1">
        <v>1</v>
      </c>
      <c r="E17" s="7">
        <v>6320</v>
      </c>
      <c r="F17" s="1" t="s">
        <v>80</v>
      </c>
      <c r="G17" s="1">
        <f>VLOOKUP(E16,Бали!$A$3:$F$93,6,1)</f>
        <v>32</v>
      </c>
      <c r="H17" s="1" t="s">
        <v>60</v>
      </c>
    </row>
    <row r="18" spans="1:8" ht="15.75">
      <c r="A18" s="6">
        <v>12</v>
      </c>
      <c r="B18" s="40" t="s">
        <v>55</v>
      </c>
      <c r="C18" s="12">
        <v>8</v>
      </c>
      <c r="D18" s="1">
        <v>1</v>
      </c>
      <c r="E18" s="13">
        <v>6338</v>
      </c>
      <c r="F18" s="29" t="s">
        <v>95</v>
      </c>
      <c r="G18" s="1">
        <f>VLOOKUP(E17,Бали!$A$3:$F$93,6,1)</f>
        <v>30</v>
      </c>
      <c r="H18" s="1" t="s">
        <v>53</v>
      </c>
    </row>
    <row r="19" spans="1:8" ht="15.75">
      <c r="A19" s="6">
        <v>13</v>
      </c>
      <c r="B19" s="37" t="s">
        <v>57</v>
      </c>
      <c r="C19" s="1">
        <v>10</v>
      </c>
      <c r="D19" s="1">
        <v>1</v>
      </c>
      <c r="E19" s="7">
        <v>6341</v>
      </c>
      <c r="F19" s="29" t="s">
        <v>95</v>
      </c>
      <c r="G19" s="1">
        <f>VLOOKUP(E18,Бали!$A$3:$F$93,6,1)</f>
        <v>30</v>
      </c>
      <c r="H19" s="1" t="s">
        <v>53</v>
      </c>
    </row>
    <row r="20" spans="1:8" ht="15.75">
      <c r="A20" s="6">
        <v>14</v>
      </c>
      <c r="B20" s="37" t="s">
        <v>74</v>
      </c>
      <c r="C20" s="1">
        <v>14</v>
      </c>
      <c r="D20" s="1">
        <v>1</v>
      </c>
      <c r="E20" s="1">
        <v>6418</v>
      </c>
      <c r="F20" s="29" t="s">
        <v>79</v>
      </c>
      <c r="G20" s="1">
        <f>VLOOKUP(E19,Бали!$A$3:$F$93,6,1)</f>
        <v>30</v>
      </c>
      <c r="H20" s="1" t="s">
        <v>71</v>
      </c>
    </row>
    <row r="21" spans="1:8" ht="15.75">
      <c r="A21" s="6">
        <v>15</v>
      </c>
      <c r="B21" s="37" t="s">
        <v>32</v>
      </c>
      <c r="C21" s="1">
        <v>7</v>
      </c>
      <c r="D21" s="1">
        <v>1</v>
      </c>
      <c r="E21" s="7">
        <v>6449</v>
      </c>
      <c r="F21" s="1" t="s">
        <v>77</v>
      </c>
      <c r="G21" s="1">
        <f>VLOOKUP(E21,Бали!$A$3:$F$93,6,1)</f>
        <v>26</v>
      </c>
      <c r="H21" s="1" t="s">
        <v>28</v>
      </c>
    </row>
    <row r="22" spans="1:8" ht="15.75">
      <c r="A22" s="6">
        <v>16</v>
      </c>
      <c r="B22" s="37" t="s">
        <v>42</v>
      </c>
      <c r="C22" s="1">
        <v>3</v>
      </c>
      <c r="D22" s="1">
        <v>1</v>
      </c>
      <c r="E22" s="7">
        <v>6468</v>
      </c>
      <c r="F22" s="1" t="s">
        <v>78</v>
      </c>
      <c r="G22" s="1">
        <f>VLOOKUP(E21,Бали!$A$3:$F$93,6,1)</f>
        <v>26</v>
      </c>
      <c r="H22" s="1" t="s">
        <v>36</v>
      </c>
    </row>
    <row r="23" spans="1:8" ht="15.75">
      <c r="A23" s="6">
        <v>17</v>
      </c>
      <c r="B23" s="37" t="s">
        <v>51</v>
      </c>
      <c r="C23" s="1">
        <v>12</v>
      </c>
      <c r="D23" s="1">
        <v>1</v>
      </c>
      <c r="E23" s="7">
        <v>6472</v>
      </c>
      <c r="F23" s="1" t="s">
        <v>45</v>
      </c>
      <c r="G23" s="1">
        <f>VLOOKUP(E22,Бали!$A$3:$F$93,6,1)</f>
        <v>26</v>
      </c>
      <c r="H23" s="1" t="s">
        <v>47</v>
      </c>
    </row>
    <row r="24" spans="1:8" ht="15.75">
      <c r="A24" s="6">
        <v>18</v>
      </c>
      <c r="B24" s="37" t="s">
        <v>43</v>
      </c>
      <c r="C24" s="1">
        <v>4</v>
      </c>
      <c r="D24" s="1">
        <v>1</v>
      </c>
      <c r="E24" s="7">
        <v>6480</v>
      </c>
      <c r="F24" s="1" t="s">
        <v>78</v>
      </c>
      <c r="G24" s="1">
        <f>VLOOKUP(E23,Бали!$A$3:$F$93,6,1)</f>
        <v>26</v>
      </c>
      <c r="H24" s="1" t="s">
        <v>36</v>
      </c>
    </row>
    <row r="25" spans="1:8" ht="15.75">
      <c r="A25" s="6" t="s">
        <v>113</v>
      </c>
      <c r="B25" s="37" t="s">
        <v>68</v>
      </c>
      <c r="C25" s="1">
        <v>19</v>
      </c>
      <c r="D25" s="1">
        <v>1</v>
      </c>
      <c r="E25" s="7">
        <v>6515</v>
      </c>
      <c r="F25" s="1" t="s">
        <v>80</v>
      </c>
      <c r="G25" s="1">
        <f>VLOOKUP(E25,Бали!$A$3:$F$93,6,1)</f>
        <v>25</v>
      </c>
      <c r="H25" s="1" t="s">
        <v>60</v>
      </c>
    </row>
    <row r="26" spans="1:8" ht="15.75">
      <c r="A26" s="6">
        <v>20</v>
      </c>
      <c r="B26" s="37" t="s">
        <v>73</v>
      </c>
      <c r="C26" s="1">
        <v>13</v>
      </c>
      <c r="D26" s="1">
        <v>1</v>
      </c>
      <c r="E26" s="1">
        <v>6542</v>
      </c>
      <c r="F26" s="29" t="s">
        <v>79</v>
      </c>
      <c r="G26" s="1">
        <f>VLOOKUP(E26,Бали!$A$3:$F$93,6,1)</f>
        <v>24</v>
      </c>
      <c r="H26" s="1" t="s">
        <v>71</v>
      </c>
    </row>
    <row r="27" spans="1:8" ht="15.75">
      <c r="A27" s="6">
        <v>21</v>
      </c>
      <c r="B27" s="37" t="s">
        <v>29</v>
      </c>
      <c r="C27" s="1">
        <v>6</v>
      </c>
      <c r="D27" s="1">
        <v>1</v>
      </c>
      <c r="E27" s="7">
        <v>7015</v>
      </c>
      <c r="F27" s="1" t="s">
        <v>77</v>
      </c>
      <c r="G27" s="1">
        <f>VLOOKUP(E27,Бали!$A$3:$F$93,6,1)</f>
        <v>22</v>
      </c>
      <c r="H27" s="1" t="s">
        <v>28</v>
      </c>
    </row>
    <row r="28" spans="1:8" ht="15.75">
      <c r="A28" s="6">
        <v>22</v>
      </c>
      <c r="B28" s="37" t="s">
        <v>56</v>
      </c>
      <c r="C28" s="1">
        <v>9</v>
      </c>
      <c r="D28" s="1">
        <v>1</v>
      </c>
      <c r="E28" s="7">
        <v>7041</v>
      </c>
      <c r="F28" s="29" t="s">
        <v>95</v>
      </c>
      <c r="G28" s="1">
        <f>VLOOKUP(E27,Бали!$A$3:$F$93,6,1)</f>
        <v>22</v>
      </c>
      <c r="H28" s="1" t="s">
        <v>53</v>
      </c>
    </row>
    <row r="29" spans="1:8" ht="15.75">
      <c r="A29" s="6">
        <v>23</v>
      </c>
      <c r="B29" s="37" t="s">
        <v>103</v>
      </c>
      <c r="C29" s="1">
        <v>25</v>
      </c>
      <c r="D29" s="1">
        <v>1</v>
      </c>
      <c r="E29" s="1">
        <v>7540</v>
      </c>
      <c r="F29" s="1" t="s">
        <v>102</v>
      </c>
      <c r="G29" s="1">
        <f>VLOOKUP(E29,Бали!$A$3:$F$93,6,1)</f>
        <v>14</v>
      </c>
      <c r="H29" s="1" t="s">
        <v>101</v>
      </c>
    </row>
    <row r="30" spans="1:8" ht="15.75">
      <c r="A30" s="6" t="s">
        <v>113</v>
      </c>
      <c r="B30" s="37" t="s">
        <v>69</v>
      </c>
      <c r="C30" s="1">
        <v>20</v>
      </c>
      <c r="D30" s="1"/>
      <c r="E30" s="7"/>
      <c r="F30" s="1" t="s">
        <v>80</v>
      </c>
      <c r="G30" s="6" t="e">
        <f>VLOOKUP(E30,Бали!$A$3:$F$93,6,1)</f>
        <v>#N/A</v>
      </c>
      <c r="H30" s="1" t="s">
        <v>60</v>
      </c>
    </row>
    <row r="31" spans="1:8" ht="15.75">
      <c r="A31" s="6">
        <v>25</v>
      </c>
      <c r="B31" s="39" t="s">
        <v>92</v>
      </c>
      <c r="C31" s="32">
        <v>23</v>
      </c>
      <c r="D31" s="32"/>
      <c r="E31" s="32"/>
      <c r="F31" s="33" t="s">
        <v>93</v>
      </c>
      <c r="G31" s="34" t="e">
        <f>VLOOKUP(E30,Бали!$A$3:$F$93,6,1)</f>
        <v>#N/A</v>
      </c>
      <c r="H31" s="32" t="s">
        <v>85</v>
      </c>
    </row>
    <row r="33" spans="2:7" ht="18.75">
      <c r="B33" s="28" t="s">
        <v>26</v>
      </c>
      <c r="C33" s="17"/>
      <c r="E33" s="17"/>
      <c r="G33" s="17" t="s">
        <v>4</v>
      </c>
    </row>
    <row r="49" spans="1:8" ht="15.75">
      <c r="A49" s="5"/>
      <c r="B49" s="5"/>
      <c r="C49" s="5"/>
      <c r="F49" s="5"/>
      <c r="G49" s="5"/>
      <c r="H49" s="5"/>
    </row>
    <row r="51" spans="1:8" ht="15.7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5511811023622047" right="0.5511811023622047" top="0.7874015748031497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="80" zoomScaleNormal="80" zoomScalePageLayoutView="0" workbookViewId="0" topLeftCell="A1">
      <selection activeCell="J11" sqref="J11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.75">
      <c r="B1" s="5"/>
      <c r="D1" s="17" t="s">
        <v>17</v>
      </c>
      <c r="E1" s="5"/>
      <c r="G1" s="16">
        <f ca="1">TODAY()</f>
        <v>41785</v>
      </c>
      <c r="H1" s="5"/>
    </row>
    <row r="2" spans="2:8" ht="18.75">
      <c r="B2" s="5"/>
      <c r="D2" s="17" t="s">
        <v>19</v>
      </c>
      <c r="E2" s="5"/>
      <c r="F2" s="5"/>
      <c r="G2" s="5"/>
      <c r="H2" s="5"/>
    </row>
    <row r="3" spans="2:8" ht="18.75">
      <c r="B3" s="5"/>
      <c r="D3" s="17" t="s">
        <v>22</v>
      </c>
      <c r="G3" s="5"/>
      <c r="H3" s="5"/>
    </row>
    <row r="4" spans="2:6" ht="18.75">
      <c r="B4" s="5"/>
      <c r="D4" s="17" t="s">
        <v>21</v>
      </c>
      <c r="F4" s="28" t="s">
        <v>98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.75">
      <c r="A7" s="6">
        <v>1</v>
      </c>
      <c r="B7" s="6" t="s">
        <v>31</v>
      </c>
      <c r="C7" s="1">
        <v>1</v>
      </c>
      <c r="D7" s="1">
        <v>1</v>
      </c>
      <c r="E7" s="7">
        <v>7324</v>
      </c>
      <c r="F7" s="1" t="s">
        <v>77</v>
      </c>
      <c r="G7" s="1">
        <f>VLOOKUP(E7,Бали!$E$3:$F$93,2,1)</f>
        <v>37</v>
      </c>
      <c r="H7" s="1" t="s">
        <v>28</v>
      </c>
    </row>
    <row r="8" spans="1:8" ht="15.75">
      <c r="A8" s="6">
        <v>2</v>
      </c>
      <c r="B8" s="8" t="s">
        <v>105</v>
      </c>
      <c r="C8" s="9">
        <v>5</v>
      </c>
      <c r="D8" s="1">
        <v>1</v>
      </c>
      <c r="E8" s="10">
        <v>7428</v>
      </c>
      <c r="F8" s="1" t="s">
        <v>96</v>
      </c>
      <c r="G8" s="1">
        <f>VLOOKUP(E8,Бали!$E$3:$F$93,2,1)</f>
        <v>33</v>
      </c>
      <c r="H8" s="1" t="s">
        <v>101</v>
      </c>
    </row>
    <row r="9" spans="1:8" ht="15.75">
      <c r="A9" s="6">
        <v>3</v>
      </c>
      <c r="B9" s="6" t="s">
        <v>46</v>
      </c>
      <c r="C9" s="1">
        <v>3</v>
      </c>
      <c r="D9" s="1">
        <v>1</v>
      </c>
      <c r="E9" s="7">
        <v>8499</v>
      </c>
      <c r="F9" s="1" t="s">
        <v>45</v>
      </c>
      <c r="G9" s="1">
        <f>VLOOKUP(E9,Бали!$E$3:$F$93,2,1)</f>
        <v>19</v>
      </c>
      <c r="H9" s="1" t="s">
        <v>47</v>
      </c>
    </row>
    <row r="10" spans="1:8" ht="15.75">
      <c r="A10" s="6">
        <v>4</v>
      </c>
      <c r="B10" s="6" t="s">
        <v>106</v>
      </c>
      <c r="C10" s="1">
        <v>19</v>
      </c>
      <c r="D10" s="1">
        <v>1</v>
      </c>
      <c r="E10" s="7">
        <v>9007</v>
      </c>
      <c r="F10" s="30" t="s">
        <v>96</v>
      </c>
      <c r="G10" s="1">
        <f>VLOOKUP(E10,Бали!$E$3:$F$93,2,1)</f>
        <v>18</v>
      </c>
      <c r="H10" s="1" t="s">
        <v>101</v>
      </c>
    </row>
    <row r="11" spans="1:8" ht="15.75">
      <c r="A11" s="6">
        <v>5</v>
      </c>
      <c r="B11" s="6" t="s">
        <v>52</v>
      </c>
      <c r="C11" s="1">
        <v>2</v>
      </c>
      <c r="D11" s="1">
        <v>1</v>
      </c>
      <c r="E11" s="7">
        <v>9307</v>
      </c>
      <c r="F11" s="1" t="s">
        <v>94</v>
      </c>
      <c r="G11" s="1">
        <f>VLOOKUP(E11,Бали!$E$3:$F$93,2,1)</f>
        <v>14</v>
      </c>
      <c r="H11" s="1" t="s">
        <v>53</v>
      </c>
    </row>
    <row r="12" spans="1:8" ht="15.75">
      <c r="A12" s="6">
        <v>6</v>
      </c>
      <c r="B12" s="6" t="s">
        <v>111</v>
      </c>
      <c r="C12" s="1">
        <v>6</v>
      </c>
      <c r="D12" s="1">
        <v>1</v>
      </c>
      <c r="E12" s="7"/>
      <c r="F12" s="1" t="s">
        <v>45</v>
      </c>
      <c r="G12" s="6" t="e">
        <f>VLOOKUP(E12,Бали!$E$3:$F$93,2,1)</f>
        <v>#N/A</v>
      </c>
      <c r="H12" s="1" t="s">
        <v>47</v>
      </c>
    </row>
    <row r="15" spans="2:7" ht="18.75">
      <c r="B15" s="28" t="s">
        <v>26</v>
      </c>
      <c r="C15" s="17"/>
      <c r="E15" s="17"/>
      <c r="G15" s="17" t="s">
        <v>4</v>
      </c>
    </row>
    <row r="49" spans="1:8" ht="15.75">
      <c r="A49" s="5"/>
      <c r="B49" s="5"/>
      <c r="C49" s="5"/>
      <c r="F49" s="5"/>
      <c r="G49" s="5"/>
      <c r="H49" s="5"/>
    </row>
    <row r="51" spans="1:8" ht="15.75">
      <c r="A51" s="5"/>
      <c r="B51" s="5"/>
      <c r="C51" s="5"/>
      <c r="F51" s="5"/>
      <c r="G51" s="5"/>
      <c r="H51" s="5"/>
    </row>
  </sheetData>
  <sheetProtection/>
  <autoFilter ref="A6:H46">
    <sortState ref="A7:H51">
      <sortCondition sortBy="value" ref="E7:E51"/>
    </sortState>
  </autoFilter>
  <printOptions/>
  <pageMargins left="0.75" right="0.75" top="1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60" zoomScaleNormal="60" zoomScalePageLayoutView="0" workbookViewId="0" topLeftCell="A5">
      <selection activeCell="B27" sqref="B27:H27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.75">
      <c r="B1" s="5"/>
      <c r="D1" s="17" t="s">
        <v>17</v>
      </c>
      <c r="E1" s="5"/>
      <c r="G1" s="16">
        <f ca="1">TODAY()</f>
        <v>41785</v>
      </c>
      <c r="H1" s="5"/>
    </row>
    <row r="2" spans="2:8" ht="18.75">
      <c r="B2" s="5"/>
      <c r="D2" s="17" t="s">
        <v>19</v>
      </c>
      <c r="E2" s="5"/>
      <c r="F2" s="5"/>
      <c r="G2" s="5"/>
      <c r="H2" s="5"/>
    </row>
    <row r="3" spans="2:8" ht="18.75">
      <c r="B3" s="5"/>
      <c r="D3" s="17" t="s">
        <v>22</v>
      </c>
      <c r="G3" s="5"/>
      <c r="H3" s="5"/>
    </row>
    <row r="4" spans="2:6" ht="18.75">
      <c r="B4" s="5"/>
      <c r="D4" s="17" t="s">
        <v>21</v>
      </c>
      <c r="F4" s="28" t="s">
        <v>99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.75">
      <c r="A7" s="6">
        <v>1</v>
      </c>
      <c r="B7" s="6" t="s">
        <v>84</v>
      </c>
      <c r="C7" s="1">
        <v>15</v>
      </c>
      <c r="D7" s="1">
        <v>1</v>
      </c>
      <c r="E7" s="7">
        <v>3074</v>
      </c>
      <c r="F7" s="33" t="s">
        <v>93</v>
      </c>
      <c r="G7" s="31">
        <f>VLOOKUP(E7,Бали!$D$3:$F$93,3,1)</f>
        <v>53</v>
      </c>
      <c r="H7" s="30" t="s">
        <v>85</v>
      </c>
    </row>
    <row r="8" spans="1:8" ht="15.75">
      <c r="A8" s="6">
        <v>2</v>
      </c>
      <c r="B8" s="8" t="s">
        <v>35</v>
      </c>
      <c r="C8" s="9">
        <v>1</v>
      </c>
      <c r="D8" s="1">
        <v>1</v>
      </c>
      <c r="E8" s="10">
        <v>3083</v>
      </c>
      <c r="F8" s="1" t="s">
        <v>78</v>
      </c>
      <c r="G8" s="6">
        <f>VLOOKUP(E8,Бали!$D$3:$F$93,3,1)</f>
        <v>52</v>
      </c>
      <c r="H8" s="1" t="s">
        <v>36</v>
      </c>
    </row>
    <row r="9" spans="1:8" ht="15.75">
      <c r="A9" s="6">
        <v>3</v>
      </c>
      <c r="B9" s="6" t="s">
        <v>34</v>
      </c>
      <c r="C9" s="1">
        <v>6</v>
      </c>
      <c r="D9" s="1">
        <v>1</v>
      </c>
      <c r="E9" s="7">
        <v>3095</v>
      </c>
      <c r="F9" s="1" t="s">
        <v>77</v>
      </c>
      <c r="G9" s="6">
        <f>VLOOKUP(E9,Бали!$D$3:$F$93,3,1)</f>
        <v>51</v>
      </c>
      <c r="H9" s="1" t="s">
        <v>28</v>
      </c>
    </row>
    <row r="10" spans="1:8" ht="15.75">
      <c r="A10" s="6">
        <v>4</v>
      </c>
      <c r="B10" s="6" t="s">
        <v>38</v>
      </c>
      <c r="C10" s="1">
        <v>3</v>
      </c>
      <c r="D10" s="1">
        <v>1</v>
      </c>
      <c r="E10" s="7">
        <v>3144</v>
      </c>
      <c r="F10" s="1" t="s">
        <v>78</v>
      </c>
      <c r="G10" s="6">
        <f>VLOOKUP(E10,Бали!$D$3:$F$93,3,1)</f>
        <v>46</v>
      </c>
      <c r="H10" s="1" t="s">
        <v>36</v>
      </c>
    </row>
    <row r="11" spans="1:8" ht="15.75">
      <c r="A11" s="6">
        <v>5</v>
      </c>
      <c r="B11" s="6" t="s">
        <v>61</v>
      </c>
      <c r="C11" s="1">
        <v>12</v>
      </c>
      <c r="D11" s="1">
        <v>1</v>
      </c>
      <c r="E11" s="7">
        <v>3246</v>
      </c>
      <c r="F11" s="1" t="s">
        <v>80</v>
      </c>
      <c r="G11" s="6">
        <f>VLOOKUP(E11,Бали!$D$3:$F$93,3,1)</f>
        <v>37</v>
      </c>
      <c r="H11" s="1" t="s">
        <v>60</v>
      </c>
    </row>
    <row r="12" spans="1:8" ht="15.75">
      <c r="A12" s="6">
        <v>6</v>
      </c>
      <c r="B12" s="6" t="s">
        <v>33</v>
      </c>
      <c r="C12" s="1">
        <v>5</v>
      </c>
      <c r="D12" s="1">
        <v>1</v>
      </c>
      <c r="E12" s="7">
        <v>3266</v>
      </c>
      <c r="F12" s="1" t="s">
        <v>77</v>
      </c>
      <c r="G12" s="6">
        <f>VLOOKUP(E12,Бали!$D$3:$F$93,3,1)</f>
        <v>35</v>
      </c>
      <c r="H12" s="1" t="s">
        <v>28</v>
      </c>
    </row>
    <row r="13" spans="1:8" ht="15.75">
      <c r="A13" s="6">
        <v>7</v>
      </c>
      <c r="B13" s="34" t="s">
        <v>87</v>
      </c>
      <c r="C13" s="32">
        <v>17</v>
      </c>
      <c r="D13" s="32">
        <v>1</v>
      </c>
      <c r="E13" s="35">
        <v>3317</v>
      </c>
      <c r="F13" s="33" t="s">
        <v>93</v>
      </c>
      <c r="G13" s="36">
        <f>VLOOKUP(E13,Бали!$D$3:$F$93,3,1)</f>
        <v>32</v>
      </c>
      <c r="H13" s="33" t="s">
        <v>85</v>
      </c>
    </row>
    <row r="14" spans="1:8" ht="15.75">
      <c r="A14" s="6">
        <v>8</v>
      </c>
      <c r="B14" s="6" t="s">
        <v>59</v>
      </c>
      <c r="C14" s="1">
        <v>11</v>
      </c>
      <c r="D14" s="1">
        <v>1</v>
      </c>
      <c r="E14" s="7">
        <v>3322</v>
      </c>
      <c r="F14" s="1" t="s">
        <v>80</v>
      </c>
      <c r="G14" s="6">
        <f>VLOOKUP(E14,Бали!$D$3:$F$93,3,1)</f>
        <v>32</v>
      </c>
      <c r="H14" s="1" t="s">
        <v>60</v>
      </c>
    </row>
    <row r="15" spans="1:8" ht="15.75">
      <c r="A15" s="6">
        <v>9</v>
      </c>
      <c r="B15" s="6" t="s">
        <v>39</v>
      </c>
      <c r="C15" s="1">
        <v>4</v>
      </c>
      <c r="D15" s="1">
        <v>1</v>
      </c>
      <c r="E15" s="7">
        <v>3370</v>
      </c>
      <c r="F15" s="1" t="s">
        <v>78</v>
      </c>
      <c r="G15" s="6">
        <f>VLOOKUP(E15,Бали!$D$3:$F$93,3,1)</f>
        <v>29</v>
      </c>
      <c r="H15" s="1" t="s">
        <v>36</v>
      </c>
    </row>
    <row r="16" spans="1:8" ht="15.75">
      <c r="A16" s="6">
        <v>10</v>
      </c>
      <c r="B16" s="11" t="s">
        <v>62</v>
      </c>
      <c r="C16" s="12">
        <v>14</v>
      </c>
      <c r="D16" s="1">
        <v>1</v>
      </c>
      <c r="E16" s="13">
        <v>3409</v>
      </c>
      <c r="F16" s="1" t="s">
        <v>80</v>
      </c>
      <c r="G16" s="6">
        <f>VLOOKUP(E16,Бали!$D$3:$F$93,3,1)</f>
        <v>27</v>
      </c>
      <c r="H16" s="1" t="s">
        <v>60</v>
      </c>
    </row>
    <row r="17" spans="1:8" ht="15.75">
      <c r="A17" s="6">
        <v>11</v>
      </c>
      <c r="B17" s="6" t="s">
        <v>63</v>
      </c>
      <c r="C17" s="1">
        <v>13</v>
      </c>
      <c r="D17" s="1">
        <v>1</v>
      </c>
      <c r="E17" s="7">
        <v>3424</v>
      </c>
      <c r="F17" s="1" t="s">
        <v>80</v>
      </c>
      <c r="G17" s="6">
        <f>VLOOKUP(E17,Бали!$D$3:$F$93,3,1)</f>
        <v>26</v>
      </c>
      <c r="H17" s="1" t="s">
        <v>60</v>
      </c>
    </row>
    <row r="18" spans="1:8" ht="15.75">
      <c r="A18" s="6">
        <v>12</v>
      </c>
      <c r="B18" s="34" t="s">
        <v>86</v>
      </c>
      <c r="C18" s="32">
        <v>16</v>
      </c>
      <c r="D18" s="32">
        <v>1</v>
      </c>
      <c r="E18" s="35">
        <v>3442</v>
      </c>
      <c r="F18" s="33" t="s">
        <v>93</v>
      </c>
      <c r="G18" s="36">
        <f>VLOOKUP(E18,Бали!$D$3:$F$93,3,1)</f>
        <v>25</v>
      </c>
      <c r="H18" s="33" t="s">
        <v>85</v>
      </c>
    </row>
    <row r="19" spans="1:8" ht="31.5">
      <c r="A19" s="6">
        <v>13</v>
      </c>
      <c r="B19" s="6" t="s">
        <v>72</v>
      </c>
      <c r="C19" s="1">
        <v>10</v>
      </c>
      <c r="D19" s="1">
        <v>1</v>
      </c>
      <c r="E19" s="7">
        <v>3459</v>
      </c>
      <c r="F19" s="29" t="s">
        <v>79</v>
      </c>
      <c r="G19" s="6">
        <f>VLOOKUP(E19,Бали!$D$3:$F$93,3,1)</f>
        <v>24</v>
      </c>
      <c r="H19" s="1" t="s">
        <v>71</v>
      </c>
    </row>
    <row r="20" spans="1:8" ht="15.75">
      <c r="A20" s="6">
        <v>14</v>
      </c>
      <c r="B20" s="34" t="s">
        <v>88</v>
      </c>
      <c r="C20" s="32">
        <v>18</v>
      </c>
      <c r="D20" s="32">
        <v>1</v>
      </c>
      <c r="E20" s="35">
        <v>3462</v>
      </c>
      <c r="F20" s="33" t="s">
        <v>93</v>
      </c>
      <c r="G20" s="36">
        <f>VLOOKUP(E20,Бали!$D$3:$F$93,3,1)</f>
        <v>24</v>
      </c>
      <c r="H20" s="33" t="s">
        <v>85</v>
      </c>
    </row>
    <row r="21" spans="1:8" ht="15.75">
      <c r="A21" s="6">
        <v>15</v>
      </c>
      <c r="B21" s="6" t="s">
        <v>44</v>
      </c>
      <c r="C21" s="1">
        <v>8</v>
      </c>
      <c r="D21" s="1">
        <v>1</v>
      </c>
      <c r="E21" s="7">
        <v>3563</v>
      </c>
      <c r="F21" s="1" t="s">
        <v>45</v>
      </c>
      <c r="G21" s="6">
        <f>VLOOKUP(E21,Бали!$D$3:$F$93,3,1)</f>
        <v>20</v>
      </c>
      <c r="H21" s="1" t="s">
        <v>47</v>
      </c>
    </row>
    <row r="22" spans="1:8" ht="15.75">
      <c r="A22" s="6">
        <v>16</v>
      </c>
      <c r="B22" s="6" t="s">
        <v>54</v>
      </c>
      <c r="C22" s="1">
        <v>7</v>
      </c>
      <c r="D22" s="1">
        <v>1</v>
      </c>
      <c r="E22" s="7">
        <v>4155</v>
      </c>
      <c r="F22" s="1" t="s">
        <v>94</v>
      </c>
      <c r="G22" s="6">
        <f>VLOOKUP(E22,Бали!$D$3:$F$93,3,1)</f>
        <v>15</v>
      </c>
      <c r="H22" s="1" t="s">
        <v>53</v>
      </c>
    </row>
    <row r="23" spans="1:8" ht="31.5">
      <c r="A23" s="6">
        <v>17</v>
      </c>
      <c r="B23" s="6" t="s">
        <v>70</v>
      </c>
      <c r="C23" s="1">
        <v>9</v>
      </c>
      <c r="D23" s="1">
        <v>1</v>
      </c>
      <c r="E23" s="7">
        <v>4196</v>
      </c>
      <c r="F23" s="29" t="s">
        <v>79</v>
      </c>
      <c r="G23" s="6">
        <f>VLOOKUP(E23,Бали!$D$3:$F$93,3,1)</f>
        <v>14</v>
      </c>
      <c r="H23" s="1" t="s">
        <v>71</v>
      </c>
    </row>
    <row r="24" spans="1:8" ht="15.75">
      <c r="A24" s="6">
        <v>18</v>
      </c>
      <c r="B24" s="6" t="s">
        <v>37</v>
      </c>
      <c r="C24" s="1">
        <v>2</v>
      </c>
      <c r="D24" s="1"/>
      <c r="E24" s="7"/>
      <c r="F24" s="1" t="s">
        <v>78</v>
      </c>
      <c r="G24" s="6" t="e">
        <f>VLOOKUP(E24,Бали!$D$3:$F$93,3,1)</f>
        <v>#N/A</v>
      </c>
      <c r="H24" s="1" t="s">
        <v>36</v>
      </c>
    </row>
    <row r="25" spans="1:8" ht="15.75">
      <c r="A25" s="6"/>
      <c r="B25" s="6" t="s">
        <v>109</v>
      </c>
      <c r="C25" s="1">
        <v>19</v>
      </c>
      <c r="D25" s="1">
        <v>1</v>
      </c>
      <c r="E25" s="7"/>
      <c r="F25" s="1" t="s">
        <v>45</v>
      </c>
      <c r="G25" s="31"/>
      <c r="H25" s="1" t="s">
        <v>110</v>
      </c>
    </row>
    <row r="27" spans="2:7" ht="18.75">
      <c r="B27" s="28" t="s">
        <v>26</v>
      </c>
      <c r="C27" s="17"/>
      <c r="E27" s="17"/>
      <c r="G27" s="17" t="s">
        <v>4</v>
      </c>
    </row>
  </sheetData>
  <sheetProtection/>
  <autoFilter ref="A6:H46">
    <sortState ref="A7:H27">
      <sortCondition sortBy="value" ref="E7:E27"/>
    </sortState>
  </autoFilter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.7109375" style="4" customWidth="1"/>
    <col min="2" max="2" width="21.28125" style="4" customWidth="1"/>
    <col min="3" max="3" width="10.8515625" style="4" customWidth="1"/>
    <col min="4" max="4" width="9.140625" style="4" customWidth="1"/>
    <col min="5" max="5" width="10.00390625" style="4" customWidth="1"/>
    <col min="6" max="6" width="25.00390625" style="4" customWidth="1"/>
    <col min="7" max="7" width="12.57421875" style="4" customWidth="1"/>
    <col min="8" max="8" width="27.140625" style="4" customWidth="1"/>
    <col min="9" max="16384" width="9.140625" style="4" customWidth="1"/>
  </cols>
  <sheetData>
    <row r="1" spans="2:8" ht="18.75">
      <c r="B1" s="5"/>
      <c r="D1" s="17" t="s">
        <v>17</v>
      </c>
      <c r="E1" s="5"/>
      <c r="G1" s="16">
        <f ca="1">TODAY()</f>
        <v>41785</v>
      </c>
      <c r="H1" s="5"/>
    </row>
    <row r="2" spans="2:8" ht="18.75">
      <c r="B2" s="5"/>
      <c r="D2" s="17" t="s">
        <v>19</v>
      </c>
      <c r="E2" s="5"/>
      <c r="F2" s="5"/>
      <c r="G2" s="5"/>
      <c r="H2" s="5"/>
    </row>
    <row r="3" spans="2:8" ht="18.75">
      <c r="B3" s="5"/>
      <c r="D3" s="17" t="s">
        <v>22</v>
      </c>
      <c r="G3" s="5"/>
      <c r="H3" s="5"/>
    </row>
    <row r="4" spans="2:4" ht="18.75">
      <c r="B4" s="5"/>
      <c r="D4" s="17" t="s">
        <v>21</v>
      </c>
    </row>
    <row r="6" spans="1:8" s="20" customFormat="1" ht="33.75" customHeight="1">
      <c r="A6" s="18" t="s">
        <v>1</v>
      </c>
      <c r="B6" s="18" t="s">
        <v>5</v>
      </c>
      <c r="C6" s="19" t="s">
        <v>16</v>
      </c>
      <c r="D6" s="18" t="s">
        <v>6</v>
      </c>
      <c r="E6" s="18" t="s">
        <v>7</v>
      </c>
      <c r="F6" s="18" t="s">
        <v>8</v>
      </c>
      <c r="G6" s="18" t="s">
        <v>3</v>
      </c>
      <c r="H6" s="18" t="s">
        <v>18</v>
      </c>
    </row>
    <row r="7" spans="1:8" ht="15.75">
      <c r="A7" s="6">
        <v>1</v>
      </c>
      <c r="B7" s="6"/>
      <c r="C7" s="1"/>
      <c r="D7" s="1"/>
      <c r="E7" s="7"/>
      <c r="F7" s="1"/>
      <c r="G7" s="6" t="e">
        <f>VLOOKUP(E7,Бали!$C$3:$F$93,4,1)</f>
        <v>#N/A</v>
      </c>
      <c r="H7" s="1"/>
    </row>
    <row r="8" spans="1:8" ht="15.75">
      <c r="A8" s="6">
        <v>2</v>
      </c>
      <c r="B8" s="8"/>
      <c r="C8" s="9"/>
      <c r="D8" s="1"/>
      <c r="E8" s="10"/>
      <c r="F8" s="1"/>
      <c r="G8" s="6" t="e">
        <f>VLOOKUP(E8,Бали!$C$3:$F$93,4,1)</f>
        <v>#N/A</v>
      </c>
      <c r="H8" s="1"/>
    </row>
    <row r="9" spans="1:8" ht="15.75">
      <c r="A9" s="6">
        <v>3</v>
      </c>
      <c r="B9" s="6"/>
      <c r="C9" s="1"/>
      <c r="D9" s="1"/>
      <c r="E9" s="7"/>
      <c r="F9" s="1"/>
      <c r="G9" s="6" t="e">
        <f>VLOOKUP(E9,Бали!$C$3:$F$93,4,1)</f>
        <v>#N/A</v>
      </c>
      <c r="H9" s="1"/>
    </row>
    <row r="10" spans="1:8" ht="15.75">
      <c r="A10" s="6">
        <v>4</v>
      </c>
      <c r="B10" s="6"/>
      <c r="C10" s="1"/>
      <c r="D10" s="1"/>
      <c r="E10" s="7"/>
      <c r="F10" s="1"/>
      <c r="G10" s="6" t="e">
        <f>VLOOKUP(E10,Бали!$C$3:$F$93,4,1)</f>
        <v>#N/A</v>
      </c>
      <c r="H10" s="1"/>
    </row>
    <row r="11" spans="1:8" ht="15.75">
      <c r="A11" s="6">
        <v>5</v>
      </c>
      <c r="B11" s="6"/>
      <c r="C11" s="1"/>
      <c r="D11" s="1"/>
      <c r="E11" s="7"/>
      <c r="F11" s="1"/>
      <c r="G11" s="6" t="e">
        <f>VLOOKUP(E11,Бали!$C$3:$F$93,4,1)</f>
        <v>#N/A</v>
      </c>
      <c r="H11" s="1"/>
    </row>
    <row r="12" spans="1:8" ht="15.75">
      <c r="A12" s="6">
        <v>6</v>
      </c>
      <c r="B12" s="6"/>
      <c r="C12" s="1"/>
      <c r="D12" s="1"/>
      <c r="E12" s="7"/>
      <c r="F12" s="1"/>
      <c r="G12" s="6" t="e">
        <f>VLOOKUP(E12,Бали!$C$3:$F$93,4,1)</f>
        <v>#N/A</v>
      </c>
      <c r="H12" s="1"/>
    </row>
    <row r="13" spans="1:8" ht="15.75">
      <c r="A13" s="6">
        <v>7</v>
      </c>
      <c r="B13" s="6"/>
      <c r="C13" s="1"/>
      <c r="D13" s="1"/>
      <c r="E13" s="7"/>
      <c r="F13" s="1"/>
      <c r="G13" s="6" t="e">
        <f>VLOOKUP(E13,Бали!$C$3:$F$93,4,1)</f>
        <v>#N/A</v>
      </c>
      <c r="H13" s="1"/>
    </row>
    <row r="14" spans="1:8" ht="15.75">
      <c r="A14" s="6">
        <v>8</v>
      </c>
      <c r="B14" s="6"/>
      <c r="C14" s="1"/>
      <c r="D14" s="1"/>
      <c r="E14" s="7"/>
      <c r="F14" s="1"/>
      <c r="G14" s="6" t="e">
        <f>VLOOKUP(E14,Бали!$C$3:$F$93,4,1)</f>
        <v>#N/A</v>
      </c>
      <c r="H14" s="1"/>
    </row>
    <row r="15" spans="1:8" ht="15.75">
      <c r="A15" s="6">
        <v>9</v>
      </c>
      <c r="B15" s="6"/>
      <c r="C15" s="1"/>
      <c r="D15" s="1"/>
      <c r="E15" s="7"/>
      <c r="F15" s="1"/>
      <c r="G15" s="6" t="e">
        <f>VLOOKUP(E15,Бали!$C$3:$F$93,4,1)</f>
        <v>#N/A</v>
      </c>
      <c r="H15" s="1"/>
    </row>
    <row r="16" spans="1:8" ht="15.75">
      <c r="A16" s="6">
        <v>10</v>
      </c>
      <c r="B16" s="6"/>
      <c r="C16" s="1"/>
      <c r="D16" s="1"/>
      <c r="E16" s="7"/>
      <c r="F16" s="1"/>
      <c r="G16" s="6" t="e">
        <f>VLOOKUP(E16,Бали!$C$3:$F$93,4,1)</f>
        <v>#N/A</v>
      </c>
      <c r="H16" s="1"/>
    </row>
    <row r="17" spans="1:8" ht="15.75">
      <c r="A17" s="6">
        <v>11</v>
      </c>
      <c r="B17" s="11"/>
      <c r="C17" s="12"/>
      <c r="D17" s="1"/>
      <c r="E17" s="13"/>
      <c r="F17" s="12"/>
      <c r="G17" s="6" t="e">
        <f>VLOOKUP(E17,Бали!$C$3:$F$93,4,1)</f>
        <v>#N/A</v>
      </c>
      <c r="H17" s="1"/>
    </row>
    <row r="18" spans="1:8" ht="15.75">
      <c r="A18" s="6">
        <v>12</v>
      </c>
      <c r="B18" s="6"/>
      <c r="C18" s="1"/>
      <c r="D18" s="1"/>
      <c r="E18" s="7"/>
      <c r="F18" s="12"/>
      <c r="G18" s="6" t="e">
        <f>VLOOKUP(E18,Бали!$C$3:$F$93,4,1)</f>
        <v>#N/A</v>
      </c>
      <c r="H18" s="1"/>
    </row>
    <row r="19" spans="1:8" ht="15.75">
      <c r="A19" s="6">
        <v>13</v>
      </c>
      <c r="B19" s="6"/>
      <c r="C19" s="1"/>
      <c r="D19" s="1"/>
      <c r="E19" s="7"/>
      <c r="F19" s="1"/>
      <c r="G19" s="6" t="e">
        <f>VLOOKUP(E19,Бали!$C$3:$F$93,4,1)</f>
        <v>#N/A</v>
      </c>
      <c r="H19" s="1"/>
    </row>
    <row r="20" spans="1:8" ht="15.75">
      <c r="A20" s="6">
        <v>14</v>
      </c>
      <c r="B20" s="6"/>
      <c r="C20" s="1"/>
      <c r="D20" s="1"/>
      <c r="E20" s="7"/>
      <c r="F20" s="1"/>
      <c r="G20" s="6" t="e">
        <f>VLOOKUP(E20,Бали!$C$3:$F$93,4,1)</f>
        <v>#N/A</v>
      </c>
      <c r="H20" s="1"/>
    </row>
    <row r="21" spans="1:8" ht="15.75">
      <c r="A21" s="6">
        <v>15</v>
      </c>
      <c r="B21" s="6"/>
      <c r="C21" s="1"/>
      <c r="D21" s="1"/>
      <c r="E21" s="7"/>
      <c r="F21" s="1"/>
      <c r="G21" s="6" t="e">
        <f>VLOOKUP(E21,Бали!$C$3:$F$93,4,1)</f>
        <v>#N/A</v>
      </c>
      <c r="H21" s="1"/>
    </row>
    <row r="22" spans="1:8" ht="15.75">
      <c r="A22" s="6">
        <v>16</v>
      </c>
      <c r="B22" s="6"/>
      <c r="C22" s="1"/>
      <c r="D22" s="1"/>
      <c r="E22" s="7"/>
      <c r="F22" s="1"/>
      <c r="G22" s="6" t="e">
        <f>VLOOKUP(E22,Бали!$C$3:$F$93,4,1)</f>
        <v>#N/A</v>
      </c>
      <c r="H22" s="1"/>
    </row>
    <row r="23" spans="1:8" ht="15.75">
      <c r="A23" s="6">
        <v>17</v>
      </c>
      <c r="B23" s="6"/>
      <c r="C23" s="1"/>
      <c r="D23" s="1"/>
      <c r="E23" s="7"/>
      <c r="F23" s="1"/>
      <c r="G23" s="6" t="e">
        <f>VLOOKUP(E23,Бали!$C$3:$F$93,4,1)</f>
        <v>#N/A</v>
      </c>
      <c r="H23" s="1"/>
    </row>
    <row r="24" spans="1:8" ht="15.75">
      <c r="A24" s="6">
        <v>18</v>
      </c>
      <c r="B24" s="6"/>
      <c r="C24" s="1"/>
      <c r="D24" s="1"/>
      <c r="E24" s="7"/>
      <c r="F24" s="1"/>
      <c r="G24" s="6" t="e">
        <f>VLOOKUP(E24,Бали!$C$3:$F$93,4,1)</f>
        <v>#N/A</v>
      </c>
      <c r="H24" s="1"/>
    </row>
    <row r="25" spans="1:8" ht="15.75">
      <c r="A25" s="6">
        <v>19</v>
      </c>
      <c r="B25" s="6"/>
      <c r="C25" s="1"/>
      <c r="D25" s="1"/>
      <c r="E25" s="7"/>
      <c r="F25" s="1"/>
      <c r="G25" s="6" t="e">
        <f>VLOOKUP(E25,Бали!$C$3:$F$93,4,1)</f>
        <v>#N/A</v>
      </c>
      <c r="H25" s="1"/>
    </row>
    <row r="26" spans="1:8" ht="15.75">
      <c r="A26" s="6">
        <v>20</v>
      </c>
      <c r="B26" s="1"/>
      <c r="C26" s="1"/>
      <c r="D26" s="1"/>
      <c r="E26" s="1"/>
      <c r="F26" s="6"/>
      <c r="G26" s="6" t="e">
        <f>VLOOKUP(E26,Бали!$C$3:$F$93,4,1)</f>
        <v>#N/A</v>
      </c>
      <c r="H26" s="1"/>
    </row>
    <row r="27" spans="1:8" ht="15.75">
      <c r="A27" s="6">
        <v>21</v>
      </c>
      <c r="B27" s="1"/>
      <c r="C27" s="1"/>
      <c r="D27" s="1"/>
      <c r="E27" s="1"/>
      <c r="F27" s="6"/>
      <c r="G27" s="6" t="e">
        <f>VLOOKUP(E27,Бали!$C$3:$F$93,4,1)</f>
        <v>#N/A</v>
      </c>
      <c r="H27" s="1"/>
    </row>
    <row r="28" spans="1:8" ht="15.75">
      <c r="A28" s="6">
        <v>22</v>
      </c>
      <c r="B28" s="1"/>
      <c r="C28" s="1"/>
      <c r="D28" s="1"/>
      <c r="E28" s="1"/>
      <c r="F28" s="6"/>
      <c r="G28" s="6" t="e">
        <f>VLOOKUP(E28,Бали!$C$3:$F$93,4,1)</f>
        <v>#N/A</v>
      </c>
      <c r="H28" s="1"/>
    </row>
    <row r="29" spans="1:8" ht="15.75">
      <c r="A29" s="6">
        <v>23</v>
      </c>
      <c r="B29" s="1"/>
      <c r="C29" s="1"/>
      <c r="D29" s="1"/>
      <c r="E29" s="1"/>
      <c r="F29" s="6"/>
      <c r="G29" s="6" t="e">
        <f>VLOOKUP(E29,Бали!$C$3:$F$93,4,1)</f>
        <v>#N/A</v>
      </c>
      <c r="H29" s="1"/>
    </row>
    <row r="30" spans="1:8" ht="15.75">
      <c r="A30" s="6">
        <v>24</v>
      </c>
      <c r="B30" s="1"/>
      <c r="C30" s="1"/>
      <c r="D30" s="1"/>
      <c r="E30" s="1"/>
      <c r="F30" s="6"/>
      <c r="G30" s="6" t="e">
        <f>VLOOKUP(E30,Бали!$C$3:$F$93,4,1)</f>
        <v>#N/A</v>
      </c>
      <c r="H30" s="1"/>
    </row>
    <row r="31" spans="1:8" ht="15.75">
      <c r="A31" s="6">
        <v>25</v>
      </c>
      <c r="B31" s="1"/>
      <c r="C31" s="1"/>
      <c r="D31" s="1"/>
      <c r="E31" s="1"/>
      <c r="F31" s="6"/>
      <c r="G31" s="6" t="e">
        <f>VLOOKUP(E31,Бали!$C$3:$F$93,4,1)</f>
        <v>#N/A</v>
      </c>
      <c r="H31" s="1"/>
    </row>
    <row r="32" spans="1:8" ht="15.75">
      <c r="A32" s="6">
        <v>26</v>
      </c>
      <c r="B32" s="1"/>
      <c r="C32" s="1"/>
      <c r="D32" s="1"/>
      <c r="E32" s="1"/>
      <c r="F32" s="6"/>
      <c r="G32" s="6" t="e">
        <f>VLOOKUP(E32,Бали!$C$3:$F$93,4,1)</f>
        <v>#N/A</v>
      </c>
      <c r="H32" s="1"/>
    </row>
    <row r="33" spans="1:8" ht="15.75">
      <c r="A33" s="6">
        <v>27</v>
      </c>
      <c r="B33" s="1"/>
      <c r="C33" s="1"/>
      <c r="D33" s="1"/>
      <c r="E33" s="1"/>
      <c r="F33" s="6"/>
      <c r="G33" s="6" t="e">
        <f>VLOOKUP(E33,Бали!$C$3:$F$93,4,1)</f>
        <v>#N/A</v>
      </c>
      <c r="H33" s="1"/>
    </row>
    <row r="34" spans="1:8" ht="15.75">
      <c r="A34" s="6">
        <v>28</v>
      </c>
      <c r="B34" s="1"/>
      <c r="C34" s="1"/>
      <c r="D34" s="1"/>
      <c r="E34" s="1"/>
      <c r="F34" s="6"/>
      <c r="G34" s="6" t="e">
        <f>VLOOKUP(E34,Бали!$C$3:$F$93,4,1)</f>
        <v>#N/A</v>
      </c>
      <c r="H34" s="1"/>
    </row>
    <row r="35" spans="1:8" ht="15.75">
      <c r="A35" s="6">
        <v>29</v>
      </c>
      <c r="B35" s="1"/>
      <c r="C35" s="1"/>
      <c r="D35" s="1"/>
      <c r="E35" s="1"/>
      <c r="F35" s="6"/>
      <c r="G35" s="6" t="e">
        <f>VLOOKUP(E35,Бали!$C$3:$F$93,4,1)</f>
        <v>#N/A</v>
      </c>
      <c r="H35" s="1"/>
    </row>
    <row r="36" spans="1:8" ht="15.75">
      <c r="A36" s="6">
        <v>30</v>
      </c>
      <c r="B36" s="1"/>
      <c r="C36" s="1"/>
      <c r="D36" s="1"/>
      <c r="E36" s="1"/>
      <c r="F36" s="6"/>
      <c r="G36" s="6" t="e">
        <f>VLOOKUP(E36,Бали!$C$3:$F$93,4,1)</f>
        <v>#N/A</v>
      </c>
      <c r="H36" s="1"/>
    </row>
    <row r="37" spans="1:8" ht="15.75">
      <c r="A37" s="6">
        <v>31</v>
      </c>
      <c r="B37" s="1"/>
      <c r="C37" s="1"/>
      <c r="D37" s="1"/>
      <c r="E37" s="1"/>
      <c r="F37" s="6"/>
      <c r="G37" s="6" t="e">
        <f>VLOOKUP(E37,Бали!$C$3:$F$93,4,1)</f>
        <v>#N/A</v>
      </c>
      <c r="H37" s="1"/>
    </row>
    <row r="38" spans="1:8" ht="15.75">
      <c r="A38" s="6">
        <v>32</v>
      </c>
      <c r="B38" s="1"/>
      <c r="C38" s="1"/>
      <c r="D38" s="1"/>
      <c r="E38" s="1"/>
      <c r="F38" s="6"/>
      <c r="G38" s="6" t="e">
        <f>VLOOKUP(E38,Бали!$C$3:$F$93,4,1)</f>
        <v>#N/A</v>
      </c>
      <c r="H38" s="1"/>
    </row>
    <row r="39" spans="1:8" ht="15.75">
      <c r="A39" s="6">
        <v>33</v>
      </c>
      <c r="B39" s="1"/>
      <c r="C39" s="1"/>
      <c r="D39" s="1"/>
      <c r="E39" s="1"/>
      <c r="F39" s="6"/>
      <c r="G39" s="6" t="e">
        <f>VLOOKUP(E39,Бали!$C$3:$F$93,4,1)</f>
        <v>#N/A</v>
      </c>
      <c r="H39" s="1"/>
    </row>
    <row r="40" spans="1:8" ht="15.75">
      <c r="A40" s="6">
        <v>34</v>
      </c>
      <c r="B40" s="1"/>
      <c r="C40" s="1"/>
      <c r="D40" s="1"/>
      <c r="E40" s="1"/>
      <c r="F40" s="6"/>
      <c r="G40" s="6" t="e">
        <f>VLOOKUP(E40,Бали!$C$3:$F$93,4,1)</f>
        <v>#N/A</v>
      </c>
      <c r="H40" s="1"/>
    </row>
    <row r="41" spans="1:8" ht="15.75">
      <c r="A41" s="6">
        <v>35</v>
      </c>
      <c r="B41" s="1"/>
      <c r="C41" s="1"/>
      <c r="D41" s="1"/>
      <c r="E41" s="1"/>
      <c r="F41" s="6"/>
      <c r="G41" s="6" t="e">
        <f>VLOOKUP(E41,Бали!$C$3:$F$93,4,1)</f>
        <v>#N/A</v>
      </c>
      <c r="H41" s="1"/>
    </row>
    <row r="42" spans="1:8" ht="15.75">
      <c r="A42" s="6">
        <v>36</v>
      </c>
      <c r="B42" s="1"/>
      <c r="C42" s="1"/>
      <c r="D42" s="1"/>
      <c r="E42" s="1"/>
      <c r="F42" s="6"/>
      <c r="G42" s="6" t="e">
        <f>VLOOKUP(E42,Бали!$C$3:$F$93,4,1)</f>
        <v>#N/A</v>
      </c>
      <c r="H42" s="1"/>
    </row>
    <row r="43" spans="1:8" ht="15.75">
      <c r="A43" s="6">
        <v>37</v>
      </c>
      <c r="B43" s="1"/>
      <c r="C43" s="1"/>
      <c r="D43" s="1"/>
      <c r="E43" s="1"/>
      <c r="F43" s="6"/>
      <c r="G43" s="6" t="e">
        <f>VLOOKUP(E43,Бали!$C$3:$F$93,4,1)</f>
        <v>#N/A</v>
      </c>
      <c r="H43" s="1"/>
    </row>
    <row r="44" spans="1:8" ht="15.75">
      <c r="A44" s="6">
        <v>38</v>
      </c>
      <c r="B44" s="1"/>
      <c r="C44" s="1"/>
      <c r="D44" s="1"/>
      <c r="E44" s="1"/>
      <c r="F44" s="6"/>
      <c r="G44" s="6" t="e">
        <f>VLOOKUP(E44,Бали!$C$3:$F$93,4,1)</f>
        <v>#N/A</v>
      </c>
      <c r="H44" s="1"/>
    </row>
    <row r="45" spans="1:8" ht="15.75">
      <c r="A45" s="6">
        <v>39</v>
      </c>
      <c r="B45" s="1"/>
      <c r="C45" s="1"/>
      <c r="D45" s="1"/>
      <c r="E45" s="1"/>
      <c r="F45" s="6"/>
      <c r="G45" s="6" t="e">
        <f>VLOOKUP(E45,Бали!$C$3:$F$93,4,1)</f>
        <v>#N/A</v>
      </c>
      <c r="H45" s="1"/>
    </row>
    <row r="46" spans="1:8" ht="15.75">
      <c r="A46" s="6">
        <v>40</v>
      </c>
      <c r="B46" s="1"/>
      <c r="C46" s="1"/>
      <c r="D46" s="14"/>
      <c r="E46" s="15"/>
      <c r="F46" s="6"/>
      <c r="G46" s="6" t="e">
        <f>VLOOKUP(E46,Бали!$C$3:$F$93,4,1)</f>
        <v>#N/A</v>
      </c>
      <c r="H46" s="15"/>
    </row>
    <row r="49" spans="1:8" ht="15.75">
      <c r="A49" s="5"/>
      <c r="B49" s="5"/>
      <c r="C49" s="5"/>
      <c r="F49" s="5"/>
      <c r="G49" s="5"/>
      <c r="H49" s="5"/>
    </row>
    <row r="51" spans="1:8" ht="15.75">
      <c r="A51" s="5"/>
      <c r="B51" s="5"/>
      <c r="C51" s="5"/>
      <c r="F51" s="5"/>
      <c r="G51" s="5"/>
      <c r="H51" s="5"/>
    </row>
  </sheetData>
  <sheetProtection/>
  <autoFilter ref="A6:H46"/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="70" zoomScaleNormal="70" zoomScalePageLayoutView="0" workbookViewId="0" topLeftCell="A1">
      <selection activeCell="F16" sqref="F16"/>
    </sheetView>
  </sheetViews>
  <sheetFormatPr defaultColWidth="9.140625" defaultRowHeight="12.75"/>
  <cols>
    <col min="1" max="1" width="9.140625" style="21" customWidth="1"/>
    <col min="2" max="2" width="46.28125" style="21" customWidth="1"/>
    <col min="3" max="3" width="10.140625" style="21" customWidth="1"/>
    <col min="4" max="4" width="14.57421875" style="21" customWidth="1"/>
    <col min="5" max="16384" width="9.140625" style="21" customWidth="1"/>
  </cols>
  <sheetData>
    <row r="1" spans="2:8" ht="18.75">
      <c r="B1" s="22" t="s">
        <v>0</v>
      </c>
      <c r="C1" s="22"/>
      <c r="D1" s="23">
        <f ca="1">TODAY()</f>
        <v>41785</v>
      </c>
      <c r="E1" s="22"/>
      <c r="F1" s="22"/>
      <c r="G1" s="22"/>
      <c r="H1" s="22"/>
    </row>
    <row r="2" spans="2:8" ht="18.75">
      <c r="B2" s="24" t="s">
        <v>19</v>
      </c>
      <c r="C2" s="24"/>
      <c r="D2" s="24"/>
      <c r="E2" s="24"/>
      <c r="F2" s="24"/>
      <c r="G2" s="24"/>
      <c r="H2" s="24"/>
    </row>
    <row r="3" spans="2:8" ht="18.75">
      <c r="B3" s="22" t="s">
        <v>22</v>
      </c>
      <c r="C3" s="22"/>
      <c r="D3" s="25"/>
      <c r="E3" s="25"/>
      <c r="G3" s="22"/>
      <c r="H3" s="22"/>
    </row>
    <row r="4" spans="2:8" ht="18.75">
      <c r="B4" s="22" t="s">
        <v>23</v>
      </c>
      <c r="C4" s="22"/>
      <c r="D4" s="25"/>
      <c r="E4" s="25"/>
      <c r="F4" s="25"/>
      <c r="G4" s="25"/>
      <c r="H4" s="25"/>
    </row>
    <row r="5" spans="1:8" ht="18.75">
      <c r="A5" s="22"/>
      <c r="B5" s="22"/>
      <c r="C5" s="22"/>
      <c r="D5" s="22"/>
      <c r="E5" s="22"/>
      <c r="F5" s="22"/>
      <c r="G5" s="22"/>
      <c r="H5" s="22"/>
    </row>
    <row r="6" spans="1:4" ht="18.75">
      <c r="A6" s="26"/>
      <c r="B6" s="27"/>
      <c r="C6" s="27" t="s">
        <v>4</v>
      </c>
      <c r="D6" s="17"/>
    </row>
    <row r="7" spans="1:6" ht="18.75">
      <c r="A7" s="26"/>
      <c r="B7" s="27"/>
      <c r="C7" s="27" t="s">
        <v>24</v>
      </c>
      <c r="D7" s="17"/>
      <c r="F7" s="27"/>
    </row>
    <row r="8" spans="1:3" ht="18.75">
      <c r="A8" s="26" t="s">
        <v>1</v>
      </c>
      <c r="B8" s="27" t="s">
        <v>2</v>
      </c>
      <c r="C8" s="27" t="s">
        <v>3</v>
      </c>
    </row>
    <row r="9" spans="1:3" ht="18.75">
      <c r="A9" s="26"/>
      <c r="B9" s="30" t="s">
        <v>96</v>
      </c>
      <c r="C9" s="27">
        <v>140</v>
      </c>
    </row>
    <row r="10" spans="1:3" ht="18.75">
      <c r="A10" s="26"/>
      <c r="B10" s="1" t="s">
        <v>77</v>
      </c>
      <c r="C10" s="27">
        <v>130</v>
      </c>
    </row>
    <row r="11" spans="1:3" ht="18.75">
      <c r="A11" s="26"/>
      <c r="B11" s="33" t="s">
        <v>93</v>
      </c>
      <c r="C11" s="27">
        <v>126</v>
      </c>
    </row>
    <row r="12" spans="1:3" ht="18.75">
      <c r="A12" s="26"/>
      <c r="B12" s="1" t="s">
        <v>80</v>
      </c>
      <c r="C12" s="27">
        <v>121</v>
      </c>
    </row>
    <row r="13" spans="1:3" ht="18.75">
      <c r="A13" s="26"/>
      <c r="B13" s="1" t="s">
        <v>78</v>
      </c>
      <c r="C13" s="27">
        <v>116</v>
      </c>
    </row>
    <row r="14" spans="1:3" ht="18.75">
      <c r="A14" s="26"/>
      <c r="B14" s="1" t="s">
        <v>45</v>
      </c>
      <c r="C14" s="27">
        <v>99</v>
      </c>
    </row>
    <row r="15" spans="1:3" ht="18.75">
      <c r="A15" s="26"/>
      <c r="B15" s="29" t="s">
        <v>79</v>
      </c>
      <c r="C15" s="27">
        <v>82</v>
      </c>
    </row>
    <row r="16" spans="1:3" ht="18.75">
      <c r="A16" s="26"/>
      <c r="B16" s="1" t="s">
        <v>94</v>
      </c>
      <c r="C16" s="27">
        <v>73</v>
      </c>
    </row>
    <row r="17" spans="1:3" ht="18.75">
      <c r="A17" s="26"/>
      <c r="B17" s="29" t="s">
        <v>82</v>
      </c>
      <c r="C17" s="27">
        <v>22</v>
      </c>
    </row>
    <row r="18" spans="2:4" ht="18.75">
      <c r="B18" s="41" t="s">
        <v>107</v>
      </c>
      <c r="C18" s="22"/>
      <c r="D18" s="21" t="s">
        <v>112</v>
      </c>
    </row>
    <row r="19" spans="1:8" ht="18.75">
      <c r="A19" s="28" t="s">
        <v>26</v>
      </c>
      <c r="B19" s="22"/>
      <c r="C19" s="22"/>
      <c r="G19" s="17"/>
      <c r="H19" s="17"/>
    </row>
    <row r="20" ht="18.75">
      <c r="A20" s="28"/>
    </row>
    <row r="21" spans="1:8" ht="18.75">
      <c r="A21" s="28" t="s">
        <v>25</v>
      </c>
      <c r="G21" s="17"/>
      <c r="H21" s="17"/>
    </row>
  </sheetData>
  <sheetProtection/>
  <autoFilter ref="A6:C17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Димыч</cp:lastModifiedBy>
  <cp:lastPrinted>2014-05-14T14:41:40Z</cp:lastPrinted>
  <dcterms:created xsi:type="dcterms:W3CDTF">1996-10-08T23:32:33Z</dcterms:created>
  <dcterms:modified xsi:type="dcterms:W3CDTF">2014-05-26T06:43:04Z</dcterms:modified>
  <cp:category/>
  <cp:version/>
  <cp:contentType/>
  <cp:contentStatus/>
</cp:coreProperties>
</file>